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547EF9E-A086-4571-AA58-7FBB1AD4DC0C}" xr6:coauthVersionLast="34" xr6:coauthVersionMax="34" xr10:uidLastSave="{00000000-0000-0000-0000-000000000000}"/>
  <bookViews>
    <workbookView xWindow="0" yWindow="0" windowWidth="20490" windowHeight="7800" activeTab="13" xr2:uid="{00000000-000D-0000-FFFF-FFFF00000000}"/>
  </bookViews>
  <sheets>
    <sheet name="1" sheetId="28" r:id="rId1"/>
    <sheet name="2" sheetId="29" r:id="rId2"/>
    <sheet name="3" sheetId="30" r:id="rId3"/>
    <sheet name="4" sheetId="31" r:id="rId4"/>
    <sheet name="5" sheetId="32" r:id="rId5"/>
    <sheet name="6" sheetId="33" r:id="rId6"/>
    <sheet name="7" sheetId="34" r:id="rId7"/>
    <sheet name="8" sheetId="35" r:id="rId8"/>
    <sheet name="9" sheetId="36" r:id="rId9"/>
    <sheet name="10" sheetId="37" r:id="rId10"/>
    <sheet name="11" sheetId="38" r:id="rId11"/>
    <sheet name="12" sheetId="39" r:id="rId12"/>
    <sheet name="รพ." sheetId="27" r:id="rId13"/>
    <sheet name="สรุป เขต" sheetId="41" r:id="rId14"/>
    <sheet name="สรุป" sheetId="40" state="hidden" r:id="rId15"/>
  </sheets>
  <definedNames>
    <definedName name="_xlnm._FilterDatabase" localSheetId="0" hidden="1">'1'!$A$2:$F$108</definedName>
    <definedName name="_xlnm._FilterDatabase" localSheetId="9" hidden="1">'10'!$A$2:$F$73</definedName>
    <definedName name="_xlnm._FilterDatabase" localSheetId="10" hidden="1">'11'!$A$2:$F$83</definedName>
    <definedName name="_xlnm._FilterDatabase" localSheetId="11" hidden="1">'12'!$A$2:$F$80</definedName>
    <definedName name="_xlnm._FilterDatabase" localSheetId="1" hidden="1">'2'!$A$2:$F$54</definedName>
    <definedName name="_xlnm._FilterDatabase" localSheetId="2" hidden="1">'3'!$A$2:$F$60</definedName>
    <definedName name="_xlnm._FilterDatabase" localSheetId="3" hidden="1">'4'!$A$2:$F$79</definedName>
    <definedName name="_xlnm._FilterDatabase" localSheetId="4" hidden="1">'5'!$A$2:$F$68</definedName>
    <definedName name="_xlnm._FilterDatabase" localSheetId="5" hidden="1">'6'!$A$2:$F$75</definedName>
    <definedName name="_xlnm._FilterDatabase" localSheetId="6" hidden="1">'7'!$A$2:$F$84</definedName>
    <definedName name="_xlnm._FilterDatabase" localSheetId="7" hidden="1">'8'!$A$2:$F$90</definedName>
    <definedName name="_xlnm._FilterDatabase" localSheetId="8" hidden="1">'9'!$A$2:$F$93</definedName>
  </definedNames>
  <calcPr calcId="179021"/>
</workbook>
</file>

<file path=xl/calcChain.xml><?xml version="1.0" encoding="utf-8"?>
<calcChain xmlns="http://schemas.openxmlformats.org/spreadsheetml/2006/main">
  <c r="L29" i="29" l="1"/>
  <c r="L25" i="38" l="1"/>
  <c r="E207" i="27"/>
  <c r="L47" i="38"/>
  <c r="E213" i="27"/>
  <c r="L43" i="38"/>
  <c r="E210" i="27" s="1"/>
  <c r="J69" i="37" l="1"/>
  <c r="L161" i="27" s="1"/>
  <c r="M161" i="27" s="1"/>
  <c r="L127" i="35"/>
  <c r="L105" i="27" l="1"/>
  <c r="L90" i="27"/>
  <c r="L84" i="27"/>
  <c r="L98" i="27"/>
  <c r="L92" i="27"/>
  <c r="L88" i="27"/>
  <c r="L82" i="27"/>
  <c r="E102" i="27"/>
  <c r="E93" i="27"/>
  <c r="E104" i="27"/>
  <c r="E98" i="27"/>
  <c r="E83" i="27"/>
  <c r="L16" i="27"/>
  <c r="M16" i="27" s="1"/>
  <c r="L6" i="27"/>
  <c r="L80" i="39"/>
  <c r="L204" i="27" s="1"/>
  <c r="L67" i="39"/>
  <c r="L213" i="27" s="1"/>
  <c r="L59" i="39"/>
  <c r="L207" i="27" s="1"/>
  <c r="L47" i="39"/>
  <c r="L210" i="27" s="1"/>
  <c r="L36" i="39"/>
  <c r="L201" i="27" s="1"/>
  <c r="L26" i="39"/>
  <c r="L219" i="27" s="1"/>
  <c r="L19" i="39"/>
  <c r="L216" i="27" s="1"/>
  <c r="J3" i="39"/>
  <c r="L215" i="27" s="1"/>
  <c r="J21" i="39"/>
  <c r="L218" i="27" s="1"/>
  <c r="J39" i="39"/>
  <c r="L209" i="27" s="1"/>
  <c r="J50" i="39"/>
  <c r="L206" i="27" s="1"/>
  <c r="J63" i="39"/>
  <c r="L212" i="27" s="1"/>
  <c r="J77" i="39"/>
  <c r="L203" i="27" s="1"/>
  <c r="H60" i="39"/>
  <c r="L211" i="27" s="1"/>
  <c r="H27" i="39"/>
  <c r="L199" i="27" s="1"/>
  <c r="H6" i="39"/>
  <c r="L214" i="27" s="1"/>
  <c r="L83" i="38"/>
  <c r="E204" i="27" s="1"/>
  <c r="L72" i="38"/>
  <c r="E216" i="27" s="1"/>
  <c r="L67" i="38"/>
  <c r="E201" i="27" s="1"/>
  <c r="L34" i="38"/>
  <c r="E219" i="27" s="1"/>
  <c r="J73" i="38"/>
  <c r="E203" i="27" s="1"/>
  <c r="J69" i="38"/>
  <c r="E215" i="27" s="1"/>
  <c r="J54" i="38"/>
  <c r="E200" i="27" s="1"/>
  <c r="J41" i="38"/>
  <c r="E209" i="27" s="1"/>
  <c r="J27" i="38"/>
  <c r="E218" i="27" s="1"/>
  <c r="J9" i="38"/>
  <c r="E206" i="27" s="1"/>
  <c r="H49" i="38"/>
  <c r="E199" i="27" s="1"/>
  <c r="H44" i="38"/>
  <c r="E211" i="27" s="1"/>
  <c r="H3" i="38"/>
  <c r="E205" i="27" s="1"/>
  <c r="L73" i="37"/>
  <c r="L162" i="27" s="1"/>
  <c r="L66" i="37"/>
  <c r="L174" i="27" s="1"/>
  <c r="L59" i="37"/>
  <c r="L165" i="27" s="1"/>
  <c r="L50" i="37"/>
  <c r="L171" i="27" s="1"/>
  <c r="L24" i="37"/>
  <c r="L168" i="27" s="1"/>
  <c r="J60" i="37"/>
  <c r="L173" i="27" s="1"/>
  <c r="M173" i="27" s="1"/>
  <c r="J52" i="37"/>
  <c r="L164" i="27" s="1"/>
  <c r="J35" i="37"/>
  <c r="L170" i="27" s="1"/>
  <c r="H25" i="37"/>
  <c r="L169" i="27" s="1"/>
  <c r="H5" i="37"/>
  <c r="L166" i="27" s="1"/>
  <c r="L60" i="36"/>
  <c r="E168" i="27" s="1"/>
  <c r="L77" i="36"/>
  <c r="E171" i="27" s="1"/>
  <c r="L93" i="36"/>
  <c r="E162" i="27" s="1"/>
  <c r="L37" i="36"/>
  <c r="E165" i="27" s="1"/>
  <c r="J92" i="36"/>
  <c r="E161" i="27" s="1"/>
  <c r="F161" i="27" s="1"/>
  <c r="J67" i="36"/>
  <c r="E170" i="27" s="1"/>
  <c r="J56" i="36"/>
  <c r="E167" i="27" s="1"/>
  <c r="J22" i="36"/>
  <c r="E164" i="27" s="1"/>
  <c r="H68" i="36"/>
  <c r="E169" i="27" s="1"/>
  <c r="H44" i="36"/>
  <c r="E166" i="27" s="1"/>
  <c r="H8" i="36"/>
  <c r="E163" i="27" s="1"/>
  <c r="L90" i="35"/>
  <c r="L138" i="27" s="1"/>
  <c r="L77" i="35"/>
  <c r="L141" i="27" s="1"/>
  <c r="L60" i="35"/>
  <c r="L123" i="27" s="1"/>
  <c r="L51" i="35"/>
  <c r="L135" i="27" s="1"/>
  <c r="L37" i="35"/>
  <c r="L129" i="27" s="1"/>
  <c r="L16" i="35"/>
  <c r="L126" i="27" s="1"/>
  <c r="L10" i="35"/>
  <c r="L132" i="27" s="1"/>
  <c r="J80" i="35"/>
  <c r="L137" i="27" s="1"/>
  <c r="J78" i="35"/>
  <c r="L140" i="27" s="1"/>
  <c r="J58" i="35"/>
  <c r="L122" i="27" s="1"/>
  <c r="M122" i="27" s="1"/>
  <c r="J40" i="35"/>
  <c r="L134" i="27" s="1"/>
  <c r="M134" i="27" s="1"/>
  <c r="J25" i="35"/>
  <c r="L128" i="27" s="1"/>
  <c r="J14" i="35"/>
  <c r="L125" i="27" s="1"/>
  <c r="J4" i="35"/>
  <c r="L131" i="27" s="1"/>
  <c r="H66" i="35"/>
  <c r="L139" i="27" s="1"/>
  <c r="H26" i="35"/>
  <c r="L127" i="27" s="1"/>
  <c r="L84" i="34"/>
  <c r="E123" i="27" s="1"/>
  <c r="L66" i="34"/>
  <c r="E132" i="27" s="1"/>
  <c r="L44" i="34"/>
  <c r="E129" i="27" s="1"/>
  <c r="L28" i="34"/>
  <c r="E126" i="27" s="1"/>
  <c r="J11" i="34"/>
  <c r="E125" i="27" s="1"/>
  <c r="J34" i="34"/>
  <c r="E128" i="27" s="1"/>
  <c r="J67" i="34"/>
  <c r="E122" i="27" s="1"/>
  <c r="F122" i="27" s="1"/>
  <c r="H65" i="34"/>
  <c r="E130" i="27" s="1"/>
  <c r="H27" i="34"/>
  <c r="E124" i="27" s="1"/>
  <c r="L75" i="33"/>
  <c r="L99" i="27" s="1"/>
  <c r="L66" i="33"/>
  <c r="L96" i="27" s="1"/>
  <c r="L59" i="33"/>
  <c r="L48" i="33"/>
  <c r="L93" i="27" s="1"/>
  <c r="L41" i="33"/>
  <c r="L29" i="33"/>
  <c r="L87" i="27" s="1"/>
  <c r="L20" i="33"/>
  <c r="L8" i="33"/>
  <c r="L102" i="27" s="1"/>
  <c r="J74" i="33"/>
  <c r="J24" i="33"/>
  <c r="L86" i="27" s="1"/>
  <c r="J42" i="33"/>
  <c r="J65" i="33"/>
  <c r="L95" i="27" s="1"/>
  <c r="J16" i="33"/>
  <c r="L89" i="27" s="1"/>
  <c r="J6" i="33"/>
  <c r="L101" i="27" s="1"/>
  <c r="H63" i="33"/>
  <c r="L94" i="27" s="1"/>
  <c r="H54" i="33"/>
  <c r="L103" i="27" s="1"/>
  <c r="H31" i="33"/>
  <c r="H21" i="33"/>
  <c r="L85" i="27" s="1"/>
  <c r="H12" i="33"/>
  <c r="H5" i="33"/>
  <c r="L100" i="27" s="1"/>
  <c r="L68" i="32"/>
  <c r="L60" i="32"/>
  <c r="E105" i="27" s="1"/>
  <c r="L52" i="32"/>
  <c r="E96" i="27" s="1"/>
  <c r="L47" i="32"/>
  <c r="E87" i="27" s="1"/>
  <c r="L38" i="32"/>
  <c r="E90" i="27" s="1"/>
  <c r="L28" i="32"/>
  <c r="E84" i="27" s="1"/>
  <c r="L13" i="32"/>
  <c r="J64" i="32"/>
  <c r="E101" i="27" s="1"/>
  <c r="J54" i="32"/>
  <c r="J51" i="32"/>
  <c r="E95" i="27" s="1"/>
  <c r="J48" i="32"/>
  <c r="J32" i="32"/>
  <c r="E89" i="27" s="1"/>
  <c r="J27" i="32"/>
  <c r="J10" i="32"/>
  <c r="E92" i="27" s="1"/>
  <c r="H49" i="32"/>
  <c r="E97" i="27" s="1"/>
  <c r="H46" i="32"/>
  <c r="E85" i="27" s="1"/>
  <c r="H33" i="32"/>
  <c r="E88" i="27" s="1"/>
  <c r="H4" i="32"/>
  <c r="E91" i="27" s="1"/>
  <c r="L79" i="31"/>
  <c r="L66" i="27" s="1"/>
  <c r="M66" i="27" s="1"/>
  <c r="L75" i="31"/>
  <c r="L54" i="27" s="1"/>
  <c r="M54" i="27" s="1"/>
  <c r="L62" i="31"/>
  <c r="L60" i="27" s="1"/>
  <c r="M60" i="27" s="1"/>
  <c r="L56" i="31"/>
  <c r="L57" i="27" s="1"/>
  <c r="M57" i="27" s="1"/>
  <c r="L45" i="31"/>
  <c r="L63" i="27" s="1"/>
  <c r="M63" i="27" s="1"/>
  <c r="L38" i="31"/>
  <c r="L51" i="27" s="1"/>
  <c r="M51" i="27" s="1"/>
  <c r="L21" i="31"/>
  <c r="L48" i="27" s="1"/>
  <c r="M48" i="27" s="1"/>
  <c r="L11" i="31"/>
  <c r="L45" i="27" s="1"/>
  <c r="M45" i="27" s="1"/>
  <c r="J55" i="31"/>
  <c r="J60" i="31"/>
  <c r="J72" i="31"/>
  <c r="L53" i="27" s="1"/>
  <c r="J76" i="31"/>
  <c r="J42" i="31"/>
  <c r="J23" i="31"/>
  <c r="J14" i="31"/>
  <c r="H63" i="31"/>
  <c r="L52" i="27" s="1"/>
  <c r="M52" i="27" s="1"/>
  <c r="H24" i="31"/>
  <c r="L49" i="27" s="1"/>
  <c r="M49" i="27" s="1"/>
  <c r="H10" i="31"/>
  <c r="L43" i="27" s="1"/>
  <c r="M43" i="27" s="1"/>
  <c r="L60" i="30"/>
  <c r="E57" i="27" s="1"/>
  <c r="L48" i="30"/>
  <c r="E45" i="27" s="1"/>
  <c r="L36" i="30"/>
  <c r="E51" i="27" s="1"/>
  <c r="L28" i="30"/>
  <c r="E48" i="27" s="1"/>
  <c r="L10" i="30"/>
  <c r="E54" i="27" s="1"/>
  <c r="J54" i="30"/>
  <c r="E56" i="27" s="1"/>
  <c r="J38" i="30"/>
  <c r="E44" i="27" s="1"/>
  <c r="J31" i="30"/>
  <c r="E50" i="27" s="1"/>
  <c r="J7" i="30"/>
  <c r="E53" i="27" s="1"/>
  <c r="H17" i="30"/>
  <c r="E46" i="27" s="1"/>
  <c r="E106" i="27" l="1"/>
  <c r="M62" i="27"/>
  <c r="L62" i="27"/>
  <c r="L65" i="27"/>
  <c r="M65" i="27" s="1"/>
  <c r="L50" i="27"/>
  <c r="M50" i="27" s="1"/>
  <c r="L59" i="27"/>
  <c r="M59" i="27" s="1"/>
  <c r="L56" i="27"/>
  <c r="M56" i="27" s="1"/>
  <c r="L47" i="27"/>
  <c r="M47" i="27" s="1"/>
  <c r="E58" i="27"/>
  <c r="M53" i="27"/>
  <c r="L26" i="28"/>
  <c r="E7" i="27" s="1"/>
  <c r="L37" i="28"/>
  <c r="E16" i="27" s="1"/>
  <c r="L51" i="28"/>
  <c r="E13" i="27" s="1"/>
  <c r="L59" i="28"/>
  <c r="E28" i="27" s="1"/>
  <c r="L74" i="28"/>
  <c r="E22" i="27" s="1"/>
  <c r="L83" i="28"/>
  <c r="E25" i="27" s="1"/>
  <c r="L101" i="28"/>
  <c r="E19" i="27" s="1"/>
  <c r="L108" i="28"/>
  <c r="E10" i="27" s="1"/>
  <c r="J106" i="28"/>
  <c r="E9" i="27" s="1"/>
  <c r="J65" i="28"/>
  <c r="E21" i="27" s="1"/>
  <c r="J79" i="28"/>
  <c r="E24" i="27" s="1"/>
  <c r="J54" i="28"/>
  <c r="E27" i="27" s="1"/>
  <c r="J34" i="28"/>
  <c r="E15" i="27" s="1"/>
  <c r="J15" i="28"/>
  <c r="E6" i="27" s="1"/>
  <c r="H89" i="28"/>
  <c r="E17" i="27" s="1"/>
  <c r="H16" i="28"/>
  <c r="E5" i="27" s="1"/>
  <c r="L54" i="29" l="1"/>
  <c r="L13" i="27" s="1"/>
  <c r="L38" i="29"/>
  <c r="L10" i="27" s="1"/>
  <c r="L20" i="29"/>
  <c r="L7" i="27" s="1"/>
  <c r="L11" i="29"/>
  <c r="L19" i="27" s="1"/>
  <c r="J43" i="29"/>
  <c r="L12" i="27" s="1"/>
  <c r="J25" i="29"/>
  <c r="L15" i="27" s="1"/>
  <c r="M15" i="27" s="1"/>
  <c r="H37" i="29"/>
  <c r="L8" i="27" s="1"/>
  <c r="H5" i="29"/>
  <c r="L17" i="27" s="1"/>
  <c r="F199" i="27" l="1"/>
  <c r="F200" i="27"/>
  <c r="F201" i="27"/>
  <c r="F203" i="27"/>
  <c r="F5" i="27"/>
  <c r="F6" i="27"/>
  <c r="F7" i="27"/>
  <c r="F9" i="27"/>
  <c r="F10" i="27"/>
  <c r="F15" i="27"/>
  <c r="F16" i="27"/>
  <c r="F17" i="27"/>
  <c r="F19" i="27"/>
  <c r="F21" i="27"/>
  <c r="F22" i="27"/>
  <c r="F24" i="27"/>
  <c r="F25" i="27"/>
  <c r="F28" i="27"/>
  <c r="F27" i="27"/>
  <c r="F166" i="27"/>
  <c r="F167" i="27"/>
  <c r="F210" i="27"/>
  <c r="F209" i="27"/>
  <c r="F207" i="27"/>
  <c r="F206" i="27"/>
  <c r="F205" i="27"/>
  <c r="F204" i="27"/>
  <c r="F219" i="27"/>
  <c r="F218" i="27"/>
  <c r="F216" i="27"/>
  <c r="F215" i="27"/>
  <c r="F213" i="27"/>
  <c r="F211" i="27"/>
  <c r="M219" i="27"/>
  <c r="M218" i="27"/>
  <c r="M216" i="27"/>
  <c r="M214" i="27"/>
  <c r="M213" i="27"/>
  <c r="M211" i="27"/>
  <c r="M210" i="27"/>
  <c r="M209" i="27"/>
  <c r="M207" i="27"/>
  <c r="M206" i="27"/>
  <c r="M204" i="27"/>
  <c r="M203" i="27"/>
  <c r="M201" i="27"/>
  <c r="M199" i="27"/>
  <c r="F171" i="27"/>
  <c r="F170" i="27"/>
  <c r="F169" i="27"/>
  <c r="F168" i="27"/>
  <c r="F165" i="27"/>
  <c r="F164" i="27"/>
  <c r="F163" i="27"/>
  <c r="F162" i="27"/>
  <c r="M174" i="27"/>
  <c r="M171" i="27"/>
  <c r="M170" i="27"/>
  <c r="M169" i="27"/>
  <c r="M168" i="27"/>
  <c r="M166" i="27"/>
  <c r="M165" i="27"/>
  <c r="M164" i="27"/>
  <c r="M162" i="27"/>
  <c r="M141" i="27"/>
  <c r="M140" i="27"/>
  <c r="M139" i="27"/>
  <c r="M138" i="27"/>
  <c r="M137" i="27"/>
  <c r="M135" i="27"/>
  <c r="M132" i="27"/>
  <c r="M131" i="27"/>
  <c r="M129" i="27"/>
  <c r="M128" i="27"/>
  <c r="M127" i="27"/>
  <c r="M126" i="27"/>
  <c r="M125" i="27"/>
  <c r="M123" i="27"/>
  <c r="F130" i="27"/>
  <c r="F132" i="27"/>
  <c r="F129" i="27"/>
  <c r="F128" i="27"/>
  <c r="F126" i="27"/>
  <c r="F125" i="27"/>
  <c r="F124" i="27"/>
  <c r="F123" i="27"/>
  <c r="F105" i="27"/>
  <c r="F104" i="27"/>
  <c r="F102" i="27"/>
  <c r="F101" i="27"/>
  <c r="F98" i="27"/>
  <c r="F97" i="27"/>
  <c r="M105" i="27"/>
  <c r="M103" i="27"/>
  <c r="M102" i="27"/>
  <c r="M101" i="27"/>
  <c r="M100" i="27"/>
  <c r="M99" i="27"/>
  <c r="M98" i="27"/>
  <c r="M96" i="27"/>
  <c r="M95" i="27"/>
  <c r="M94" i="27"/>
  <c r="M93" i="27"/>
  <c r="M92" i="27"/>
  <c r="M90" i="27"/>
  <c r="M89" i="27"/>
  <c r="M88" i="27"/>
  <c r="M87" i="27"/>
  <c r="M86" i="27"/>
  <c r="M85" i="27"/>
  <c r="M84" i="27"/>
  <c r="M82" i="27"/>
  <c r="F96" i="27"/>
  <c r="F95" i="27"/>
  <c r="F93" i="27"/>
  <c r="F92" i="27"/>
  <c r="F91" i="27"/>
  <c r="F90" i="27"/>
  <c r="F89" i="27"/>
  <c r="F88" i="27"/>
  <c r="F87" i="27"/>
  <c r="F85" i="27"/>
  <c r="F84" i="27"/>
  <c r="F83" i="27"/>
  <c r="M19" i="27"/>
  <c r="M17" i="27"/>
  <c r="M13" i="27"/>
  <c r="M12" i="27"/>
  <c r="M10" i="27"/>
  <c r="M8" i="27"/>
  <c r="M7" i="27"/>
  <c r="M6" i="27"/>
  <c r="F57" i="27"/>
  <c r="F56" i="27"/>
  <c r="F54" i="27"/>
  <c r="F53" i="27"/>
  <c r="F51" i="27"/>
  <c r="F50" i="27"/>
  <c r="F48" i="27"/>
  <c r="F46" i="27"/>
  <c r="F45" i="27"/>
  <c r="F44" i="27"/>
  <c r="F15" i="41"/>
  <c r="G15" i="41"/>
  <c r="F18" i="27" l="1"/>
  <c r="G14" i="41"/>
  <c r="E14" i="41"/>
  <c r="C14" i="41"/>
  <c r="F14" i="41"/>
  <c r="D14" i="41"/>
  <c r="B14" i="41"/>
  <c r="G13" i="41"/>
  <c r="E13" i="41"/>
  <c r="C13" i="41"/>
  <c r="F13" i="41"/>
  <c r="D13" i="41"/>
  <c r="B13" i="41"/>
  <c r="D12" i="41"/>
  <c r="B12" i="41"/>
  <c r="G12" i="41"/>
  <c r="E12" i="41"/>
  <c r="C12" i="41"/>
  <c r="F12" i="41"/>
  <c r="G11" i="41"/>
  <c r="E11" i="41"/>
  <c r="C11" i="41"/>
  <c r="F11" i="41"/>
  <c r="D11" i="41"/>
  <c r="B11" i="41"/>
  <c r="G10" i="41"/>
  <c r="E10" i="41"/>
  <c r="C10" i="41"/>
  <c r="F10" i="41"/>
  <c r="D10" i="41"/>
  <c r="B10" i="41"/>
  <c r="G9" i="41"/>
  <c r="E9" i="41"/>
  <c r="C9" i="41"/>
  <c r="F9" i="41"/>
  <c r="D9" i="41"/>
  <c r="B9" i="41"/>
  <c r="B8" i="41"/>
  <c r="D8" i="41"/>
  <c r="F8" i="41"/>
  <c r="D106" i="27"/>
  <c r="G8" i="41"/>
  <c r="E8" i="41"/>
  <c r="C8" i="41"/>
  <c r="G7" i="41"/>
  <c r="F7" i="41"/>
  <c r="E7" i="41"/>
  <c r="D7" i="41"/>
  <c r="C7" i="41"/>
  <c r="B7" i="41"/>
  <c r="G6" i="41"/>
  <c r="F6" i="41"/>
  <c r="E6" i="41"/>
  <c r="D6" i="41"/>
  <c r="C6" i="41"/>
  <c r="B6" i="41"/>
  <c r="G5" i="41"/>
  <c r="F5" i="41"/>
  <c r="E5" i="41"/>
  <c r="D5" i="41"/>
  <c r="C5" i="41"/>
  <c r="B5" i="41"/>
  <c r="G4" i="41"/>
  <c r="F4" i="41"/>
  <c r="E4" i="41"/>
  <c r="D4" i="41"/>
  <c r="C4" i="41"/>
  <c r="B4" i="41"/>
  <c r="E15" i="41"/>
  <c r="D15" i="41"/>
  <c r="C15" i="41"/>
  <c r="B15" i="41"/>
  <c r="D172" i="27"/>
  <c r="H59" i="40"/>
  <c r="G59" i="40"/>
  <c r="F59" i="40"/>
  <c r="E59" i="40"/>
  <c r="D59" i="40"/>
  <c r="C59" i="40"/>
  <c r="J10" i="41" l="1"/>
  <c r="J9" i="41"/>
  <c r="I10" i="41"/>
  <c r="D16" i="41"/>
  <c r="B16" i="41"/>
  <c r="I6" i="41"/>
  <c r="C16" i="41"/>
  <c r="I9" i="41"/>
  <c r="I11" i="41"/>
  <c r="I13" i="41"/>
  <c r="J14" i="41"/>
  <c r="F16" i="41"/>
  <c r="E16" i="41"/>
  <c r="J8" i="41"/>
  <c r="J6" i="41"/>
  <c r="G16" i="41"/>
  <c r="I14" i="41"/>
  <c r="J13" i="41"/>
  <c r="K13" i="41" s="1"/>
  <c r="I12" i="41"/>
  <c r="J11" i="41"/>
  <c r="I8" i="41"/>
  <c r="J7" i="41"/>
  <c r="I7" i="41"/>
  <c r="I5" i="41"/>
  <c r="J5" i="41"/>
  <c r="I4" i="41"/>
  <c r="J4" i="41"/>
  <c r="J15" i="41"/>
  <c r="I15" i="41"/>
  <c r="J12" i="41"/>
  <c r="C80" i="40"/>
  <c r="D80" i="40"/>
  <c r="E80" i="40"/>
  <c r="F80" i="40"/>
  <c r="G80" i="40"/>
  <c r="H80" i="40"/>
  <c r="J74" i="40"/>
  <c r="K74" i="40"/>
  <c r="J75" i="40"/>
  <c r="K75" i="40"/>
  <c r="J76" i="40"/>
  <c r="K76" i="40"/>
  <c r="J77" i="40"/>
  <c r="K77" i="40"/>
  <c r="J78" i="40"/>
  <c r="K78" i="40"/>
  <c r="J79" i="40"/>
  <c r="K79" i="40"/>
  <c r="J59" i="40"/>
  <c r="K59" i="40"/>
  <c r="J60" i="40"/>
  <c r="K60" i="40"/>
  <c r="J61" i="40"/>
  <c r="K61" i="40"/>
  <c r="J62" i="40"/>
  <c r="K62" i="40"/>
  <c r="J63" i="40"/>
  <c r="K63" i="40"/>
  <c r="J64" i="40"/>
  <c r="K64" i="40"/>
  <c r="J65" i="40"/>
  <c r="K65" i="40"/>
  <c r="J66" i="40"/>
  <c r="K66" i="40"/>
  <c r="J67" i="40"/>
  <c r="K67" i="40"/>
  <c r="J68" i="40"/>
  <c r="K68" i="40"/>
  <c r="J69" i="40"/>
  <c r="K69" i="40"/>
  <c r="J70" i="40"/>
  <c r="K70" i="40"/>
  <c r="J71" i="40"/>
  <c r="K71" i="40"/>
  <c r="J72" i="40"/>
  <c r="K72" i="40"/>
  <c r="J73" i="40"/>
  <c r="K73" i="40"/>
  <c r="J46" i="40"/>
  <c r="K46" i="40"/>
  <c r="J47" i="40"/>
  <c r="K47" i="40"/>
  <c r="J48" i="40"/>
  <c r="K48" i="40"/>
  <c r="J49" i="40"/>
  <c r="K49" i="40"/>
  <c r="J50" i="40"/>
  <c r="K50" i="40"/>
  <c r="J51" i="40"/>
  <c r="K51" i="40"/>
  <c r="J52" i="40"/>
  <c r="K52" i="40"/>
  <c r="J53" i="40"/>
  <c r="K53" i="40"/>
  <c r="J54" i="40"/>
  <c r="K54" i="40"/>
  <c r="J55" i="40"/>
  <c r="K55" i="40"/>
  <c r="J56" i="40"/>
  <c r="K56" i="40"/>
  <c r="J57" i="40"/>
  <c r="K57" i="40"/>
  <c r="J58" i="40"/>
  <c r="K58" i="40"/>
  <c r="J32" i="40"/>
  <c r="K32" i="40"/>
  <c r="J33" i="40"/>
  <c r="K33" i="40"/>
  <c r="J34" i="40"/>
  <c r="K34" i="40"/>
  <c r="J35" i="40"/>
  <c r="K35" i="40"/>
  <c r="J36" i="40"/>
  <c r="K36" i="40"/>
  <c r="J37" i="40"/>
  <c r="K37" i="40"/>
  <c r="J38" i="40"/>
  <c r="K38" i="40"/>
  <c r="J39" i="40"/>
  <c r="K39" i="40"/>
  <c r="J40" i="40"/>
  <c r="K40" i="40"/>
  <c r="J41" i="40"/>
  <c r="K41" i="40"/>
  <c r="J42" i="40"/>
  <c r="K42" i="40"/>
  <c r="J43" i="40"/>
  <c r="K43" i="40"/>
  <c r="J44" i="40"/>
  <c r="K44" i="40"/>
  <c r="J45" i="40"/>
  <c r="K45" i="40"/>
  <c r="J17" i="40"/>
  <c r="K17" i="40"/>
  <c r="J18" i="40"/>
  <c r="K18" i="40"/>
  <c r="J19" i="40"/>
  <c r="K19" i="40"/>
  <c r="J20" i="40"/>
  <c r="K20" i="40"/>
  <c r="J21" i="40"/>
  <c r="K21" i="40"/>
  <c r="J22" i="40"/>
  <c r="K22" i="40"/>
  <c r="J23" i="40"/>
  <c r="K23" i="40"/>
  <c r="J24" i="40"/>
  <c r="K24" i="40"/>
  <c r="J25" i="40"/>
  <c r="K25" i="40"/>
  <c r="J26" i="40"/>
  <c r="K26" i="40"/>
  <c r="J27" i="40"/>
  <c r="K27" i="40"/>
  <c r="J28" i="40"/>
  <c r="K28" i="40"/>
  <c r="J29" i="40"/>
  <c r="K29" i="40"/>
  <c r="J30" i="40"/>
  <c r="K30" i="40"/>
  <c r="J31" i="40"/>
  <c r="K31" i="40"/>
  <c r="J5" i="40"/>
  <c r="K5" i="40"/>
  <c r="J6" i="40"/>
  <c r="K6" i="40"/>
  <c r="J7" i="40"/>
  <c r="K7" i="40"/>
  <c r="J8" i="40"/>
  <c r="K8" i="40"/>
  <c r="J9" i="40"/>
  <c r="K9" i="40"/>
  <c r="J10" i="40"/>
  <c r="K10" i="40"/>
  <c r="J11" i="40"/>
  <c r="K11" i="40"/>
  <c r="J12" i="40"/>
  <c r="K12" i="40"/>
  <c r="J13" i="40"/>
  <c r="K13" i="40"/>
  <c r="J14" i="40"/>
  <c r="K14" i="40"/>
  <c r="J15" i="40"/>
  <c r="K15" i="40"/>
  <c r="J16" i="40"/>
  <c r="K16" i="40"/>
  <c r="K4" i="40"/>
  <c r="J4" i="40"/>
  <c r="L20" i="27"/>
  <c r="K20" i="27"/>
  <c r="E29" i="27"/>
  <c r="D29" i="27"/>
  <c r="L67" i="27"/>
  <c r="K67" i="27"/>
  <c r="D58" i="27"/>
  <c r="L106" i="27"/>
  <c r="K106" i="27"/>
  <c r="F106" i="27"/>
  <c r="E133" i="27"/>
  <c r="D133" i="27"/>
  <c r="L142" i="27"/>
  <c r="K142" i="27"/>
  <c r="E172" i="27"/>
  <c r="F172" i="27" s="1"/>
  <c r="L175" i="27"/>
  <c r="M175" i="27" s="1"/>
  <c r="K175" i="27"/>
  <c r="L220" i="27"/>
  <c r="K220" i="27"/>
  <c r="E220" i="27"/>
  <c r="D220" i="27"/>
  <c r="K80" i="40" l="1"/>
  <c r="J80" i="40"/>
  <c r="K4" i="41"/>
  <c r="F220" i="27"/>
  <c r="K14" i="41"/>
  <c r="F133" i="27"/>
  <c r="M106" i="27"/>
  <c r="M67" i="27"/>
  <c r="K6" i="41"/>
  <c r="K10" i="41"/>
  <c r="K9" i="41"/>
  <c r="M220" i="27"/>
  <c r="M142" i="27"/>
  <c r="K8" i="41"/>
  <c r="F29" i="27"/>
  <c r="M20" i="27"/>
  <c r="K5" i="41"/>
  <c r="K12" i="41"/>
  <c r="K7" i="41"/>
  <c r="K15" i="41"/>
  <c r="K11" i="41"/>
  <c r="I16" i="41"/>
  <c r="J16" i="41"/>
  <c r="K16" i="41" l="1"/>
  <c r="F58" i="27" l="1"/>
</calcChain>
</file>

<file path=xl/sharedStrings.xml><?xml version="1.0" encoding="utf-8"?>
<sst xmlns="http://schemas.openxmlformats.org/spreadsheetml/2006/main" count="4952" uniqueCount="1783">
  <si>
    <t>53-อุตรดิตถ์</t>
  </si>
  <si>
    <t>30-นครราชสีมา</t>
  </si>
  <si>
    <t>33-ศรีสะเกษ</t>
  </si>
  <si>
    <t>10</t>
  </si>
  <si>
    <t>35-ยโสธร</t>
  </si>
  <si>
    <t>62-กำแพงเพชร</t>
  </si>
  <si>
    <t>67-เพชรบูรณ์</t>
  </si>
  <si>
    <t>36-ชัยภูมิ</t>
  </si>
  <si>
    <t>34-อุบลราชธานี</t>
  </si>
  <si>
    <t>63-ตาก</t>
  </si>
  <si>
    <t>74-สมุทรสาคร</t>
  </si>
  <si>
    <t>37-อำนาจเจริญ</t>
  </si>
  <si>
    <t>39-หนองบัวลำภู</t>
  </si>
  <si>
    <t>64-สุโขทัย</t>
  </si>
  <si>
    <t>45-ร้อยเอ็ด</t>
  </si>
  <si>
    <t>42-เลย</t>
  </si>
  <si>
    <t>41-อุดรธานี</t>
  </si>
  <si>
    <t>40-ขอนแก่น</t>
  </si>
  <si>
    <t>44-มหาสารคาม</t>
  </si>
  <si>
    <t>46-กาฬสินธุ์</t>
  </si>
  <si>
    <t>54-แพร่</t>
  </si>
  <si>
    <t>47-สกลนคร</t>
  </si>
  <si>
    <t>55-น่าน</t>
  </si>
  <si>
    <t>48-นครพนม</t>
  </si>
  <si>
    <t>50-เชียงใหม่</t>
  </si>
  <si>
    <t>49-มุกดาหาร</t>
  </si>
  <si>
    <t>51-ลำพูน</t>
  </si>
  <si>
    <t>21-ระยอง</t>
  </si>
  <si>
    <t>52-ลำปาง</t>
  </si>
  <si>
    <t>18-ชัยนาท</t>
  </si>
  <si>
    <t>56-พะเยา</t>
  </si>
  <si>
    <t>14-พระนครศรีอยุธยา</t>
  </si>
  <si>
    <t>60-นครสวรรค์</t>
  </si>
  <si>
    <t>57-เชียงราย</t>
  </si>
  <si>
    <t>12-นนทบุรี</t>
  </si>
  <si>
    <t>58-แม่ฮ่องสอน</t>
  </si>
  <si>
    <t>17-สิงห์บุรี</t>
  </si>
  <si>
    <t>16-ลพบุรี</t>
  </si>
  <si>
    <t>13-ปทุมธานี</t>
  </si>
  <si>
    <t>61-อุทัยธานี</t>
  </si>
  <si>
    <t>76-เพชรบุรี</t>
  </si>
  <si>
    <t>95-ยะลา</t>
  </si>
  <si>
    <t>12</t>
  </si>
  <si>
    <t>70-ราชบุรี</t>
  </si>
  <si>
    <t>23-ตราด</t>
  </si>
  <si>
    <t>65-พิษณุโลก</t>
  </si>
  <si>
    <t>15-อ่างทอง</t>
  </si>
  <si>
    <t>19-สระบุรี</t>
  </si>
  <si>
    <t>82-พังงา</t>
  </si>
  <si>
    <t>11</t>
  </si>
  <si>
    <t>85-ระนอง</t>
  </si>
  <si>
    <t>24-ฉะเชิงเทรา</t>
  </si>
  <si>
    <t>84-สุราษฎร์ธานี</t>
  </si>
  <si>
    <t>66-พิจิตร</t>
  </si>
  <si>
    <t>93-พัทลุง</t>
  </si>
  <si>
    <t>20-ชลบุรี</t>
  </si>
  <si>
    <t>75-สมุทรสงคราม</t>
  </si>
  <si>
    <t>26-นครนายก</t>
  </si>
  <si>
    <t>27-สระแก้ว</t>
  </si>
  <si>
    <t>11-สมุทรปราการ</t>
  </si>
  <si>
    <t>32-สุรินทร์</t>
  </si>
  <si>
    <t>77-ประจวบคีรีขันธ์</t>
  </si>
  <si>
    <t>72-สุพรรณบุรี</t>
  </si>
  <si>
    <t>43-หนองคาย</t>
  </si>
  <si>
    <t>31-บุรีรัมย์</t>
  </si>
  <si>
    <t>22-จันทบุรี</t>
  </si>
  <si>
    <t>86-ชุมพร</t>
  </si>
  <si>
    <t>38-บึงกาฬ</t>
  </si>
  <si>
    <t>80-นครศรีธรรมราช</t>
  </si>
  <si>
    <t>71-กาญจนบุรี</t>
  </si>
  <si>
    <t>73-นครปฐม</t>
  </si>
  <si>
    <t>91-สตูล</t>
  </si>
  <si>
    <t>81-กระบี่</t>
  </si>
  <si>
    <t>83-ภูเก็ต</t>
  </si>
  <si>
    <t>90-สงขลา</t>
  </si>
  <si>
    <t>92-ตรัง</t>
  </si>
  <si>
    <t>94-ปัตตานี</t>
  </si>
  <si>
    <t>96-นราธิวาส</t>
  </si>
  <si>
    <t>25-ปราจีนบุรี</t>
  </si>
  <si>
    <t>เขต</t>
  </si>
  <si>
    <t>จังหวัด</t>
  </si>
  <si>
    <t>ชื่อวัด</t>
  </si>
  <si>
    <t>ลำดับ</t>
  </si>
  <si>
    <t xml:space="preserve">เชียงใหม่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</si>
  <si>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</si>
  <si>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</si>
  <si>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</si>
  <si>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</si>
  <si>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</si>
  <si>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</si>
  <si>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</si>
  <si>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</si>
  <si>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</si>
  <si>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</si>
  <si>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</si>
  <si>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</si>
  <si>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</si>
  <si>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</si>
  <si>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</si>
  <si>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</si>
  <si>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</si>
  <si>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พระนครศรีอยุธยา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</si>
  <si>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</si>
  <si>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</si>
  <si>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</si>
  <si>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</si>
  <si>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</si>
  <si>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</si>
  <si>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</si>
  <si>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</si>
  <si>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</si>
  <si>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</si>
  <si>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</si>
  <si>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</si>
  <si>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</si>
  <si>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</si>
  <si>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</si>
  <si>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</si>
  <si>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</si>
  <si>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</si>
  <si>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</si>
  <si>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</si>
  <si>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</si>
  <si>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</si>
  <si>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</si>
  <si>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</si>
  <si>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</si>
  <si>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</si>
  <si>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</si>
  <si>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</si>
  <si>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</si>
  <si>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</si>
  <si>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</si>
  <si>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</si>
  <si>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</si>
  <si>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</si>
  <si>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</si>
  <si>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</si>
  <si>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นครศรีธรรมราช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</si>
  <si>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</si>
  <si>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</si>
  <si>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</si>
  <si>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</si>
  <si>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</si>
  <si>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</si>
  <si>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</si>
  <si>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</si>
  <si>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</si>
  <si>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</si>
  <si>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</si>
  <si>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จำนวน</t>
  </si>
  <si>
    <t xml:space="preserve"> วัด</t>
  </si>
  <si>
    <t>เขตสุขภาพที่ 1</t>
  </si>
  <si>
    <t>เขตสุขภาพที่ 3</t>
  </si>
  <si>
    <t>เขตสุขภาพที่ 2</t>
  </si>
  <si>
    <t>เขตสุขภาพที่ 4</t>
  </si>
  <si>
    <t>เขตสุขภาพที่ 6</t>
  </si>
  <si>
    <t>เขตสุขภาพที่ 5</t>
  </si>
  <si>
    <t>เขตสุขภาพที่ 12</t>
  </si>
  <si>
    <t>เขตสุขภาพที่ 11</t>
  </si>
  <si>
    <t>เขตสุขภาพที่ 10</t>
  </si>
  <si>
    <t>เขตสุขภาพที่ 9</t>
  </si>
  <si>
    <t>เขตสุขภาพที่ 8</t>
  </si>
  <si>
    <t>เขตสุขภาพที่ 7</t>
  </si>
  <si>
    <t>รพศ.</t>
  </si>
  <si>
    <t>รพช.</t>
  </si>
  <si>
    <t>รพท.</t>
  </si>
  <si>
    <t>รพ.</t>
  </si>
  <si>
    <t>โรงพยาบาลสันกำแพง</t>
  </si>
  <si>
    <t>07-โรงพยาบาลชุมชน</t>
  </si>
  <si>
    <t>01</t>
  </si>
  <si>
    <t>โรงพยาบาลแม่ออน</t>
  </si>
  <si>
    <t>โรงพยาบาลแม่วาง</t>
  </si>
  <si>
    <t>โรงพยาบาลเชียงดาว</t>
  </si>
  <si>
    <t>โรงพยาบาลดอยสะเก็ด</t>
  </si>
  <si>
    <t>โรงพยาบาลดอยเต่า</t>
  </si>
  <si>
    <t>โรงพยาบาลพร้าว</t>
  </si>
  <si>
    <t>โรงพยาบาลสะเมิง</t>
  </si>
  <si>
    <t>โรงพยาบาลไชยปราการ</t>
  </si>
  <si>
    <t>โรงพยาบาลจอมทอง</t>
  </si>
  <si>
    <t>06-โรงพยาบาลทั่วไป</t>
  </si>
  <si>
    <t>โรงพยาบาลฝาง</t>
  </si>
  <si>
    <t>โรงพยาบาลนครพิงค์</t>
  </si>
  <si>
    <t>05-โรงพยาบาลศูนย์</t>
  </si>
  <si>
    <t>โรงพยาบาลสันทราย</t>
  </si>
  <si>
    <t>โรงพยาบาลสันป่าตอง</t>
  </si>
  <si>
    <t>โรงพยาบาลหางดง</t>
  </si>
  <si>
    <t>โรงพยาบาลเวียงแหง</t>
  </si>
  <si>
    <t>โรงพยาบาลอมก๋อย</t>
  </si>
  <si>
    <t>โรงพยาบาลสารภี</t>
  </si>
  <si>
    <t>โรงพยาบาลแม่แตง</t>
  </si>
  <si>
    <t>โรงพยาบาลฮอด</t>
  </si>
  <si>
    <t>โรงพยาบาลแม่อาย</t>
  </si>
  <si>
    <t>โรงพยาบาลดอยหล่อ</t>
  </si>
  <si>
    <t>โรงพยาบาลบ้านธิ</t>
  </si>
  <si>
    <t>โรงพยาบาลทุ่งหัวช้าง</t>
  </si>
  <si>
    <t>โรงพยาบาลป่าซาง</t>
  </si>
  <si>
    <t>โรงพยาบาลบ้านโฮ่ง</t>
  </si>
  <si>
    <t>โรงพยาบาลลำพูน</t>
  </si>
  <si>
    <t>โรงพยาบาลเวียงหนองล่อง</t>
  </si>
  <si>
    <t>โรงพยาบาลลี้</t>
  </si>
  <si>
    <t>โรงพยาบาลแม่ทา</t>
  </si>
  <si>
    <t>โรงพยาบาลแม่เมาะ</t>
  </si>
  <si>
    <t>โรงพยาบาลห้างฉัตร</t>
  </si>
  <si>
    <t>โรงพยาบาลวังเหนือ</t>
  </si>
  <si>
    <t>โรงพยาบาลเกาะคา</t>
  </si>
  <si>
    <t>โรงพยาบาลงาว</t>
  </si>
  <si>
    <t>โรงพยาบาลแม่ทะ</t>
  </si>
  <si>
    <t>โรงพยาบาลเถิน</t>
  </si>
  <si>
    <t>โรงพยาบาลเสริมงาม</t>
  </si>
  <si>
    <t>โรงพยาบาลเมืองปาน</t>
  </si>
  <si>
    <t>โรงพยาบาลแจ้ห่ม</t>
  </si>
  <si>
    <t>โรงพยาบาลแม่พริก</t>
  </si>
  <si>
    <t>โรงพยาบาลสบปราบ</t>
  </si>
  <si>
    <t>โรงพยาบาลหนองม่วงไข่</t>
  </si>
  <si>
    <t>โรงพยาบาลสมเด็จพระยุพราชเด่นชัย</t>
  </si>
  <si>
    <t>โรงพยาบาลแพร่</t>
  </si>
  <si>
    <t>โรงพยาบาลลอง</t>
  </si>
  <si>
    <t>โรงพยาบาลสอง</t>
  </si>
  <si>
    <t>โรงพยาบาลสูงเม่น</t>
  </si>
  <si>
    <t>โรงพยาบาลวังชิ้น</t>
  </si>
  <si>
    <t>โรงพยาบาลร้องกวาง</t>
  </si>
  <si>
    <t>โรงพยาบาลสองแคว</t>
  </si>
  <si>
    <t>โรงพยาบาลท่าวังผา</t>
  </si>
  <si>
    <t>โรงพยาบาลเฉลิมพระเกียรติ</t>
  </si>
  <si>
    <t>โรงพยาบาลนาหมื่น</t>
  </si>
  <si>
    <t>โรงพยาบาลสมเด็จพระยุพราชปัว</t>
  </si>
  <si>
    <t>โรงพยาบาลน่าน</t>
  </si>
  <si>
    <t>โรงพยาบาลบ้านหลวง</t>
  </si>
  <si>
    <t>โรงพยาบาลนาน้อย</t>
  </si>
  <si>
    <t>โรงพยาบาลแม่จริม</t>
  </si>
  <si>
    <t>โรงพยาบาลสันติสุข</t>
  </si>
  <si>
    <t>โรงพยาบาลเชียงกลาง</t>
  </si>
  <si>
    <t>โรงพยาบาลเวียงสา</t>
  </si>
  <si>
    <t>โรงพยาบาลทุ่งช้าง</t>
  </si>
  <si>
    <t>โรงพยาบาลบ่อเกลือ</t>
  </si>
  <si>
    <t>โรงพยาบาลภูเพียง</t>
  </si>
  <si>
    <t>โรงพยาบาลเชียงม่วน</t>
  </si>
  <si>
    <t>โรงพยาบาลพะเยา</t>
  </si>
  <si>
    <t>โรงพยาบาลจุน</t>
  </si>
  <si>
    <t>โรงพยาบาลภูซาง</t>
  </si>
  <si>
    <t>โรงพยาบาลเชียงคำ</t>
  </si>
  <si>
    <t>โรงพยาบาลดอกคำใต้</t>
  </si>
  <si>
    <t>โรงพยาบาลแม่ใจ</t>
  </si>
  <si>
    <t>โรงพยาบาลปง</t>
  </si>
  <si>
    <t>โรงพยาบาลภูกามยาว</t>
  </si>
  <si>
    <t>โรงพยาบาลแม่สรวย</t>
  </si>
  <si>
    <t>โรงพยาบาลเวียงแก่น</t>
  </si>
  <si>
    <t>โรงพยาบาลสมเด็จพระญาณสังวร</t>
  </si>
  <si>
    <t>โรงพยาบาลดอยหลวง</t>
  </si>
  <si>
    <t>โรงพยาบาลเทิง</t>
  </si>
  <si>
    <t>โรงพยาบาลเชียงรายประชานุเคราะห์</t>
  </si>
  <si>
    <t>โรงพยาบาลเวียงป่าเป้า</t>
  </si>
  <si>
    <t>โรงพยาบาลแม่สาย</t>
  </si>
  <si>
    <t>โรงพยาบาลเชียงแสน</t>
  </si>
  <si>
    <t>โรงพยาบาลขุนตาล</t>
  </si>
  <si>
    <t>โรงพยาบาลแม่ฟ้าหลวง</t>
  </si>
  <si>
    <t>โรงพยาบาลแม่ลาว</t>
  </si>
  <si>
    <t>โรงพยาบาลพาน</t>
  </si>
  <si>
    <t>โรงพยาบาลแม่จัน</t>
  </si>
  <si>
    <t>โรงพยาบาลป่าแดด</t>
  </si>
  <si>
    <t>โรงพยาบาลเวียงเชียงรุ้ง</t>
  </si>
  <si>
    <t>โรงพยาบาลพญาเม็งราย</t>
  </si>
  <si>
    <t>โรงพยาบาลสมเด็จพระยุพราชเชียงของ</t>
  </si>
  <si>
    <t>โรงพยาบาลปางมะผ้า</t>
  </si>
  <si>
    <t>โรงพยาบาลขุนยวม</t>
  </si>
  <si>
    <t>โรงพยาบาลแม่ลาน้อย</t>
  </si>
  <si>
    <t>โรงพยาบาลปาย</t>
  </si>
  <si>
    <t>โรงพยาบาลศรีสังวาลย์</t>
  </si>
  <si>
    <t>โรงพยาบาลแม่สะเรียง</t>
  </si>
  <si>
    <t>โรงพยาบาลสบเมย</t>
  </si>
  <si>
    <t>โรงพยาบาลน้ำปาด</t>
  </si>
  <si>
    <t>02</t>
  </si>
  <si>
    <t>โรงพยาบาลบ้านโคก</t>
  </si>
  <si>
    <t>โรงพยาบาลอุตรดิตถ์</t>
  </si>
  <si>
    <t>โรงพยาบาลท่าปลา</t>
  </si>
  <si>
    <t>โรงพยาบาลพิชัย</t>
  </si>
  <si>
    <t>โรงพยาบาลตรอน</t>
  </si>
  <si>
    <t>โรงพยาบาลฟากท่า</t>
  </si>
  <si>
    <t>โรงพยาบาลลับแล</t>
  </si>
  <si>
    <t>โรงพยาบาลทองแสนขัน</t>
  </si>
  <si>
    <t>โรงพยาบาลท่าสองยาง</t>
  </si>
  <si>
    <t>โรงพยาบาลอุ้มผาง</t>
  </si>
  <si>
    <t>โรงพยาบาลวังเจ้า</t>
  </si>
  <si>
    <t>โรงพยาบาลแม่สอด</t>
  </si>
  <si>
    <t>โรงพยาบาลแม่ระมาด</t>
  </si>
  <si>
    <t>โรงพยาบาลพบพระ</t>
  </si>
  <si>
    <t>โรงพยาบาลสมเด็จพระเจ้าตากสินมหาราช</t>
  </si>
  <si>
    <t>โรงพยาบาลบ้านตาก</t>
  </si>
  <si>
    <t>โรงพยาบาลสามเงา</t>
  </si>
  <si>
    <t>โรงพยาบาลสวรรคโลก</t>
  </si>
  <si>
    <t>โรงพยาบาลสุโขทัย</t>
  </si>
  <si>
    <t>โรงพยาบาลศรีสัชนาลัย</t>
  </si>
  <si>
    <t>โรงพยาบาลคีรีมาศ</t>
  </si>
  <si>
    <t>โรงพยาบาลศรีสังวรสุโขทัย</t>
  </si>
  <si>
    <t>โรงพยาบาลกงไกรลาศ</t>
  </si>
  <si>
    <t>โรงพยาบาลบ้านด่านลานหอย</t>
  </si>
  <si>
    <t>โรงพยาบาลศรีนคร</t>
  </si>
  <si>
    <t>โรงพยาบาลทุ่งเสลี่ยม</t>
  </si>
  <si>
    <t>โรงพยาบาลวัดโบสถ์</t>
  </si>
  <si>
    <t>โรงพยาบาลบางกระทุ่ม</t>
  </si>
  <si>
    <t>โรงพยาบาลชาติตระการ</t>
  </si>
  <si>
    <t>โรงพยาบาลสมเด็จพระยุพราชนครไทย</t>
  </si>
  <si>
    <t>โรงพยาบาลวังทอง</t>
  </si>
  <si>
    <t>โรงพยาบาลบางระกำ</t>
  </si>
  <si>
    <t>โรงพยาบาลพรหมพิราม</t>
  </si>
  <si>
    <t>โรงพยาบาลพุทธชินราช</t>
  </si>
  <si>
    <t>โรงพยาบาลเนินมะปราง</t>
  </si>
  <si>
    <t>โรงพยาบาลสมเด็จพระยุพราชหล่มเก่า</t>
  </si>
  <si>
    <t>โรงพยาบาลหล่มสัก</t>
  </si>
  <si>
    <t>โรงพยาบาลวิเชียรบุรี</t>
  </si>
  <si>
    <t>โรงพยาบาลเพชรบูรณ์</t>
  </si>
  <si>
    <t>โรงพยาบาลหนองไผ่</t>
  </si>
  <si>
    <t>โรงพยาบาลน้ำหนาว</t>
  </si>
  <si>
    <t>โรงพยาบาลชนแดน</t>
  </si>
  <si>
    <t>โรงพยาบาลวังโป่ง</t>
  </si>
  <si>
    <t>โรงพยาบาลศรีเทพ</t>
  </si>
  <si>
    <t>โรงพยาบาลบึงสามพัน</t>
  </si>
  <si>
    <t>โรงพยาบาลเขาค้อ</t>
  </si>
  <si>
    <t>โรงพยาบาลวัดสิงห์</t>
  </si>
  <si>
    <t>03</t>
  </si>
  <si>
    <t>โรงพยาบาลมโนรมย์</t>
  </si>
  <si>
    <t>โรงพยาบาลหนองมะโมง</t>
  </si>
  <si>
    <t>โรงพยาบาลเนินขาม</t>
  </si>
  <si>
    <t>โรงพยาบาลชัยนาทนเรนทร</t>
  </si>
  <si>
    <t>โรงพยาบาลสรรพยา</t>
  </si>
  <si>
    <t>โรงพยาบาลหันคา</t>
  </si>
  <si>
    <t>โรงพยาบาลสรรคบุรี</t>
  </si>
  <si>
    <t>โรงพยาบาลหนองบัว</t>
  </si>
  <si>
    <t>โรงพยาบาลเก้าเลี้ยว</t>
  </si>
  <si>
    <t>โรงพยาบาลตาคลี</t>
  </si>
  <si>
    <t>โรงพยาบาลท่าตะโก</t>
  </si>
  <si>
    <t>โรงพยาบาลพยุหะคีรี</t>
  </si>
  <si>
    <t>โรงพยาบาลแม่วงก์</t>
  </si>
  <si>
    <t>โรงพยาบาลสวรรค์ประชารักษ์</t>
  </si>
  <si>
    <t>โรงพยาบาลโกรกพระ</t>
  </si>
  <si>
    <t>โรงพยาบาลบรรพตพิสัย</t>
  </si>
  <si>
    <t>โรงพยาบาลชุมตาบง</t>
  </si>
  <si>
    <t>โรงพยาบาลชุมแสง</t>
  </si>
  <si>
    <t>โรงพยาบาลลาดยาว</t>
  </si>
  <si>
    <t>โรงพยาบาลตากฟ้า</t>
  </si>
  <si>
    <t>โรงพยาบาลไพศาลี</t>
  </si>
  <si>
    <t>โรงพยาบาลบ้านไร่</t>
  </si>
  <si>
    <t>โรงพยาบาลหนองฉาง</t>
  </si>
  <si>
    <t>โรงพยาบาลอุทัยธานี</t>
  </si>
  <si>
    <t>โรงพยาบาลห้วยคต</t>
  </si>
  <si>
    <t>โรงพยาบาลลานสัก</t>
  </si>
  <si>
    <t>โรงพยาบาลทัพทัน</t>
  </si>
  <si>
    <t>โรงพยาบาลสว่างอารมณ์</t>
  </si>
  <si>
    <t>โรงพยาบาลหนองขาหย่าง</t>
  </si>
  <si>
    <t>โรงพยาบาลโกสัมพีนคร</t>
  </si>
  <si>
    <t>โรงพยาบาลกำแพงเพชร</t>
  </si>
  <si>
    <t>โรงพยาบาลคลองขลุง</t>
  </si>
  <si>
    <t>โรงพยาบาลไทรงาม</t>
  </si>
  <si>
    <t>โรงพยาบาลลานกระบือ</t>
  </si>
  <si>
    <t>โรงพยาบาลทรายทองวัฒนา</t>
  </si>
  <si>
    <t>โรงพยาบาลปางศิลาทอง</t>
  </si>
  <si>
    <t>โรงพยาบาลทุ่งโพธิ์ทะเล</t>
  </si>
  <si>
    <t>โรงพยาบาลคลองลาน</t>
  </si>
  <si>
    <t>โรงพยาบาลขาณุวรลักษบุรี</t>
  </si>
  <si>
    <t>โรงพยาบาลพรานกระต่าย</t>
  </si>
  <si>
    <t>โรงพยาบาลบึงสามัคคี</t>
  </si>
  <si>
    <t>โรงพยาบาลโพธิ์ประทับช้าง</t>
  </si>
  <si>
    <t>โรงพยาบาลดงเจริญ</t>
  </si>
  <si>
    <t>โรงพยาบาลสากเหล็ก</t>
  </si>
  <si>
    <t>โรงพยาบาลบึงนาราง</t>
  </si>
  <si>
    <t>โรงพยาบาลวชิรบารมี</t>
  </si>
  <si>
    <t>โรงพยาบาลพิจิตร</t>
  </si>
  <si>
    <t>โรงพยาบาลวังทรายพูน</t>
  </si>
  <si>
    <t>โรงพยาบาลบางมูลนาก</t>
  </si>
  <si>
    <t>โรงพยาบาลทับคล้อ</t>
  </si>
  <si>
    <t>โรงพยาบาลสามง่าม</t>
  </si>
  <si>
    <t>โรงพยาบาลโพทะเล</t>
  </si>
  <si>
    <t>โรงพยาบาลสมเด็จพระยุพราชตะพานหิน</t>
  </si>
  <si>
    <t>โรงพยาบาลบางใหญ่</t>
  </si>
  <si>
    <t>04</t>
  </si>
  <si>
    <t>โรงพยาบาลบางกรวย</t>
  </si>
  <si>
    <t>โรงพยาบาลปากเกร็ด</t>
  </si>
  <si>
    <t>โรงพยาบาลบางบัวทอง</t>
  </si>
  <si>
    <t>โรงพยาบาลไทรน้อย</t>
  </si>
  <si>
    <t>โรงพยาบาลพระนั่งเกล้า</t>
  </si>
  <si>
    <t>โรงพยาบาลบางบัวทอง ๒</t>
  </si>
  <si>
    <t>โรงพยาบาลหนองเสือ</t>
  </si>
  <si>
    <t>โรงพยาบาลสามโคก</t>
  </si>
  <si>
    <t>โรงพยาบาลปทุมธานี</t>
  </si>
  <si>
    <t>โรงพยาบาลคลองหลวง</t>
  </si>
  <si>
    <t>โรงพยาบาลธัญบุรี</t>
  </si>
  <si>
    <t>โรงพยาบาลประชาธิปัตย์</t>
  </si>
  <si>
    <t>โรงพยาบาลลำลูกกา</t>
  </si>
  <si>
    <t>โรงพยาบาลลาดหลุมแก้ว</t>
  </si>
  <si>
    <t>โรงพยาบาลสมเด็จพระสังฆราช(นครหลวง)</t>
  </si>
  <si>
    <t>โรงพยาบาลเสนา</t>
  </si>
  <si>
    <t>โรงพยาบาลพระนครศรีอยุธยา</t>
  </si>
  <si>
    <t>โรงพยาบาลบางบาล</t>
  </si>
  <si>
    <t>โรงพยาบาลลาดบัวหลวง</t>
  </si>
  <si>
    <t>โรงพยาบาลภาชี</t>
  </si>
  <si>
    <t>โรงพยาบาลท่าเรือ</t>
  </si>
  <si>
    <t>โรงพยาบาลผักไห่</t>
  </si>
  <si>
    <t>โรงพยาบาลวังน้อย</t>
  </si>
  <si>
    <t>โรงพยาบาลมหาราช</t>
  </si>
  <si>
    <t>โรงพยาบาลบางปะอิน</t>
  </si>
  <si>
    <t>โรงพยาบาลบางปะหัน</t>
  </si>
  <si>
    <t>โรงพยาบาลบางซ้าย</t>
  </si>
  <si>
    <t>โรงพยาบาลบ้านแพรก</t>
  </si>
  <si>
    <t>โรงพยาบาลอุทัย</t>
  </si>
  <si>
    <t>โรงพยาบาลบางไทร</t>
  </si>
  <si>
    <t>โรงพยาบาลโพธิ์ทอง</t>
  </si>
  <si>
    <t>โรงพยาบาลวิเศษชัยชาญ</t>
  </si>
  <si>
    <t>โรงพยาบาลแสวงหา</t>
  </si>
  <si>
    <t>โรงพยาบาลอ่างทอง</t>
  </si>
  <si>
    <t>โรงพยาบาลสามโก้</t>
  </si>
  <si>
    <t>โรงพยาบาลไชโย</t>
  </si>
  <si>
    <t>โรงพยาบาลป่าโมก</t>
  </si>
  <si>
    <t>โรงพยาบาลโคกเจริญ</t>
  </si>
  <si>
    <t>โรงพยาบาลลำสนธิ</t>
  </si>
  <si>
    <t>โรงพยาบาลหนองม่วง</t>
  </si>
  <si>
    <t>โรงพยาบาลโคกสำโรง</t>
  </si>
  <si>
    <t>โรงพยาบาลสระโบสถ์</t>
  </si>
  <si>
    <t>โรงพยาบาลชัยบาดาล</t>
  </si>
  <si>
    <t>โรงพยาบาลท่าหลวง</t>
  </si>
  <si>
    <t>โรงพยาบาลบ้านหมี่</t>
  </si>
  <si>
    <t>โรงพยาบาลท่าวุ้ง</t>
  </si>
  <si>
    <t>โรงพยาบาลพระนารายณ์มหาราช</t>
  </si>
  <si>
    <t>โรงพยาบาลพัฒนานิคม</t>
  </si>
  <si>
    <t>โรงพยาบาลบางระจัน</t>
  </si>
  <si>
    <t>โรงพยาบาลค่ายบางระจัน</t>
  </si>
  <si>
    <t>โรงพยาบาลสิงห์บุรี</t>
  </si>
  <si>
    <t>โรงพยาบาลอินทร์บุรี</t>
  </si>
  <si>
    <t>โรงพยาบาลพรหมบุรี</t>
  </si>
  <si>
    <t>โรงพยาบาลท่าช้าง</t>
  </si>
  <si>
    <t>โรงพยาบาลสระบุรี</t>
  </si>
  <si>
    <t>โรงพยาบาลวังม่วงสัทธรรม</t>
  </si>
  <si>
    <t>โรงพยาบาลแก่งคอย</t>
  </si>
  <si>
    <t>โรงพยาบาลหนองแซง</t>
  </si>
  <si>
    <t>โรงพยาบาลวิหารแดง</t>
  </si>
  <si>
    <t>โรงพยาบาลหนองโดน</t>
  </si>
  <si>
    <t>โรงพยาบาลดอนพุด</t>
  </si>
  <si>
    <t>โรงพยาบาลบ้านหมอ</t>
  </si>
  <si>
    <t>โรงพยาบาลพระพุทธบาท</t>
  </si>
  <si>
    <t>โรงพยาบาลเสาไห้เฉลิมพระเกียรติ80พรรษา</t>
  </si>
  <si>
    <t>โรงพยาบาลมวกเหล็ก</t>
  </si>
  <si>
    <t>โรงพยาบาลหนองแค</t>
  </si>
  <si>
    <t>โรงพยาบาลนครนายก</t>
  </si>
  <si>
    <t>โรงพยาบาลปากพลี</t>
  </si>
  <si>
    <t>โรงพยาบาลบ้านนา</t>
  </si>
  <si>
    <t>โรงพยาบาลองครักษ์</t>
  </si>
  <si>
    <t>โรงพยาบาลวัดเพลง</t>
  </si>
  <si>
    <t>05</t>
  </si>
  <si>
    <t>โรงพยาบาลราชบุรี</t>
  </si>
  <si>
    <t>โรงพยาบาลปากท่อ</t>
  </si>
  <si>
    <t>โรงพยาบาลดำเนินสะดวก</t>
  </si>
  <si>
    <t>โรงพยาบาลบ้านคา</t>
  </si>
  <si>
    <t>โรงพยาบาลสวนผึ้ง</t>
  </si>
  <si>
    <t>โรงพยาบาลบ้านโป่ง</t>
  </si>
  <si>
    <t>โรงพยาบาลโพธาราม</t>
  </si>
  <si>
    <t>โรงพยาบาลบางแพ</t>
  </si>
  <si>
    <t>โรงพยาบาลเจ็ดเสมียน</t>
  </si>
  <si>
    <t>โรงพยาบาลสมเด็จพระยุพราชจอมบึง</t>
  </si>
  <si>
    <t>โรงพยาบาลสมเด็จพระปิยะมหาราชรมณียเขต</t>
  </si>
  <si>
    <t>โรงพยาบาลห้วยกระเจา เฉลิมพระเกียรติ 80 พรรษา</t>
  </si>
  <si>
    <t>โรงพยาบาลสมเด็จพระสังฆราชองค์ที่ ๑๙</t>
  </si>
  <si>
    <t>โรงพยาบาลสถานพระบารมี</t>
  </si>
  <si>
    <t>โรงพยาบาลมะการักษ์</t>
  </si>
  <si>
    <t>โรงพยาบาลท่ากระดาน</t>
  </si>
  <si>
    <t>โรงพยาบาลเจ้าคุณไพบูลย์พนมทวน</t>
  </si>
  <si>
    <t>โรงพยาบาลทองผาภูมิ</t>
  </si>
  <si>
    <t>โรงพยาบาลสังขละบุรี</t>
  </si>
  <si>
    <t>โรงพยาบาลเลาขวัญ</t>
  </si>
  <si>
    <t>โรงพยาบาลด่านมะขามเตี้ย</t>
  </si>
  <si>
    <t>โรงพยาบาลไทรโยค</t>
  </si>
  <si>
    <t>โรงพยาบาลบ่อพลอย</t>
  </si>
  <si>
    <t>โรงพยาบาลพหลพลพยุหเสนา</t>
  </si>
  <si>
    <t>โรงพยาบาลศุกร์ศิริศรีสวัสดิ์</t>
  </si>
  <si>
    <t>โรงพยาบาลศรีประจันต์</t>
  </si>
  <si>
    <t>โรงพยาบาลหนองหญ้าไซ</t>
  </si>
  <si>
    <t>โรงพยาบาลเดิมบางนางบวช</t>
  </si>
  <si>
    <t>โรงพยาบาลสมเด็จพระสังฆราชองค์ที่17</t>
  </si>
  <si>
    <t>โรงพยาบาลเจ้าพระยายมราช</t>
  </si>
  <si>
    <t>โรงพยาบาลอู่ทอง</t>
  </si>
  <si>
    <t>โรงพยาบาลดอนเจดีย์</t>
  </si>
  <si>
    <t>โรงพยาบาลด่านช้าง</t>
  </si>
  <si>
    <t>โรงพยาบาลบางปลาม้า</t>
  </si>
  <si>
    <t>โรงพยาบาลสามชุก</t>
  </si>
  <si>
    <t>โรงพยาบาลพุทธมณฑล</t>
  </si>
  <si>
    <t>โรงพยาบาลบางเลน</t>
  </si>
  <si>
    <t>โรงพยาบาลนครชัยศรี</t>
  </si>
  <si>
    <t>โรงพยาบาลกำแพงแสน</t>
  </si>
  <si>
    <t>โรงพยาบาลสามพราน</t>
  </si>
  <si>
    <t>โรงพยาบาลดอนตูม</t>
  </si>
  <si>
    <t>โรงพยาบาลห้วยพลู</t>
  </si>
  <si>
    <t>โรงพยาบาลนครปฐม</t>
  </si>
  <si>
    <t>โรงพยาบาลหลวงพ่อเปิ่น</t>
  </si>
  <si>
    <t>โรงพยาบาลกระทุ่มแบน</t>
  </si>
  <si>
    <t>โรงพยาบาลสมุทรสาคร</t>
  </si>
  <si>
    <t>โรงพยาบาลนภาลัย</t>
  </si>
  <si>
    <t>โรงพยาบาลสมเด็จพระพุทธเลิศหล้า</t>
  </si>
  <si>
    <t>โรงพยาบาลอัมพวา</t>
  </si>
  <si>
    <t>โรงพยาบาลเขาย้อย</t>
  </si>
  <si>
    <t>โรงพยาบาลพระจอมเกล้า</t>
  </si>
  <si>
    <t>โรงพยาบาลชะอำ</t>
  </si>
  <si>
    <t>โรงพยาบาลบ้านลาด</t>
  </si>
  <si>
    <t>โรงพยาบาลหนองหญ้าปล้อง</t>
  </si>
  <si>
    <t>โรงพยาบาลท่ายาง</t>
  </si>
  <si>
    <t>โรงพยาบาลบ้านแหลม</t>
  </si>
  <si>
    <t>โรงพยาบาลแก่งกระจาน</t>
  </si>
  <si>
    <t>โรงพยาบาลกุยบุรี</t>
  </si>
  <si>
    <t>โรงพยาบาลหัวหิน</t>
  </si>
  <si>
    <t>โรงพยาบาลสามร้อยยอด</t>
  </si>
  <si>
    <t>โรงพยาบาลประจวบคีรีขันธ์</t>
  </si>
  <si>
    <t>โรงพยาบาลบางสะพาน</t>
  </si>
  <si>
    <t>โรงพยาบาลทับสะแก</t>
  </si>
  <si>
    <t>โรงพยาบาลปราณบุรี</t>
  </si>
  <si>
    <t>โรงพยาบาลบางสะพานน้อย</t>
  </si>
  <si>
    <t>โรงพยาบาลบางจาก</t>
  </si>
  <si>
    <t>06</t>
  </si>
  <si>
    <t>โรงพยาบาลพระสมุทรเจดีย์</t>
  </si>
  <si>
    <t>โรงพยาบาลสมุทรปราการ</t>
  </si>
  <si>
    <t>โรงพยาบาลบางพลี</t>
  </si>
  <si>
    <t>โรงพยาบาลบางเสาธง</t>
  </si>
  <si>
    <t>โรงพยาบาลบางบ่อ</t>
  </si>
  <si>
    <t>โรงพยาบาลเกาะสีชัง</t>
  </si>
  <si>
    <t>โรงพยาบาลพานทอง</t>
  </si>
  <si>
    <t>โรงพยาบาลวัดญาณสังวราราม</t>
  </si>
  <si>
    <t>โรงพยาบาลชลบุรี</t>
  </si>
  <si>
    <t>โรงพยาบาลสัตหีบกม10</t>
  </si>
  <si>
    <t>โรงพยาบาลแหลมฉบัง</t>
  </si>
  <si>
    <t>โรงพยาบาลเกาะจันทร์</t>
  </si>
  <si>
    <t>โรงพยาบาลบางละมุง</t>
  </si>
  <si>
    <t>โรงพยาบาลพนัสนิคม</t>
  </si>
  <si>
    <t>โรงพยาบาลบ้านบึง</t>
  </si>
  <si>
    <t>โรงพยาบาลหนองใหญ่</t>
  </si>
  <si>
    <t>โรงพยาบาลบ่อทอง</t>
  </si>
  <si>
    <t>โรงพยาบาลระยอง</t>
  </si>
  <si>
    <t>โรงพยาบาลเขาชะเมา เฉลิมพระเกียรติ 80 พรรษา</t>
  </si>
  <si>
    <t>โรงพยาบาลแกลง</t>
  </si>
  <si>
    <t>โรงพยาบาลบ้านฉาง</t>
  </si>
  <si>
    <t>โรงพยาบาลบ้านค่าย</t>
  </si>
  <si>
    <t>โรงพยาบาลปลวกแดง</t>
  </si>
  <si>
    <t>โรงพยาบาลนิคมพัฒนา</t>
  </si>
  <si>
    <t>โรงพยาบาลวังจันทร์</t>
  </si>
  <si>
    <t>โรงพยาบาลเขาคิชฌกูฏ</t>
  </si>
  <si>
    <t>โรงพยาบาลพระปกเกล้า</t>
  </si>
  <si>
    <t>โรงพยาบาลมะขาม</t>
  </si>
  <si>
    <t>โรงพยาบาลโป่งน้ำร้อน</t>
  </si>
  <si>
    <t>โรงพยาบาลแก่งหางแมว</t>
  </si>
  <si>
    <t>โรงพยาบาลสอยดาว</t>
  </si>
  <si>
    <t>โรงพยาบาลเขาสุกิม</t>
  </si>
  <si>
    <t>โรงพยาบาลนายายอาม</t>
  </si>
  <si>
    <t>โรงพยาบาลแหลมสิงห์</t>
  </si>
  <si>
    <t>โรงพยาบาลท่าใหม่</t>
  </si>
  <si>
    <t>โรงพยาบาลสองพี่น้อง</t>
  </si>
  <si>
    <t>โรงพยาบาลขลุง</t>
  </si>
  <si>
    <t>โรงพยาบาลตราด</t>
  </si>
  <si>
    <t>โรงพยาบาลคลองใหญ่</t>
  </si>
  <si>
    <t>โรงพยาบาลเกาะช้าง</t>
  </si>
  <si>
    <t>โรงพยาบาลบ่อไร่</t>
  </si>
  <si>
    <t>โรงพยาบาลแหลมงอบ</t>
  </si>
  <si>
    <t>โรงพยาบาลเขาสมิง</t>
  </si>
  <si>
    <t>โรงพยาบาลเกาะกูด</t>
  </si>
  <si>
    <t>โรงพยาบาลคลองเขื่อน</t>
  </si>
  <si>
    <t>โรงพยาบาลท่าตะเกียบ</t>
  </si>
  <si>
    <t>โรงพยาบาลบางปะกง</t>
  </si>
  <si>
    <t>โรงพยาบาลราชสาส์น</t>
  </si>
  <si>
    <t>โรงพยาบาลสนามชัยเขต</t>
  </si>
  <si>
    <t xml:space="preserve"> โรงพยาบาลพุทธโสธร</t>
  </si>
  <si>
    <t>โรงพยาบาลบางคล้า</t>
  </si>
  <si>
    <t>โรงพยาบาลแปลงยาว</t>
  </si>
  <si>
    <t>โรงพยาบาลพนมสารคาม</t>
  </si>
  <si>
    <t>โรงพยาบาลบางน้ำเปรี้ยว</t>
  </si>
  <si>
    <t>โรงพยาบาลบ้านโพธิ์</t>
  </si>
  <si>
    <t>โรงพยาบาลศรีมหาโพธิ</t>
  </si>
  <si>
    <t>โรงพยาบาลประจันตคาม</t>
  </si>
  <si>
    <t>โรงพยาบาลบ้านสร้าง</t>
  </si>
  <si>
    <t>โรงพยาบาลเจ้าพระยาอภัยภูเบศร</t>
  </si>
  <si>
    <t>โรงพยาบาลศรีมโหสถ</t>
  </si>
  <si>
    <t>โรงพยาบาลกบินทร์บุรี</t>
  </si>
  <si>
    <t>โรงพยาบาลนาดี</t>
  </si>
  <si>
    <t>โรงพยาบาลคลองหาด</t>
  </si>
  <si>
    <t>โรงพยาบาลวังสมบูรณ์</t>
  </si>
  <si>
    <t>โรงพยาบาลโคกสูง</t>
  </si>
  <si>
    <t>โรงพยาบาลอรัญประเทศ</t>
  </si>
  <si>
    <t>โรงพยาบาลวัฒนานคร</t>
  </si>
  <si>
    <t>โรงพยาบาลตาพระยา</t>
  </si>
  <si>
    <t>โรงพยาบาลวังน้ำเย็น</t>
  </si>
  <si>
    <t>โรงพยาบาลสมเด็จพระยุพราชสระแก้ว</t>
  </si>
  <si>
    <t>โรงพยาบาลเขาฉกรรจ์</t>
  </si>
  <si>
    <t>โรงพยาบาลภูผาม่าน</t>
  </si>
  <si>
    <t>07</t>
  </si>
  <si>
    <t>โรงพยาบาลเขาสวนกวาง</t>
  </si>
  <si>
    <t>โรงพยาบาลสมเด็จพระยุพราชกระนวน</t>
  </si>
  <si>
    <t>โรงพยาบาลแวงใหญ่</t>
  </si>
  <si>
    <t>โรงพยาบาลสิรินธร(ภาคตะวันออกเฉียงเหนือ)</t>
  </si>
  <si>
    <t>โรงพยาบาลหนองนาคำ</t>
  </si>
  <si>
    <t>โรงพยาบาลโนนศิลา</t>
  </si>
  <si>
    <t>โรงพยาบาลโคกโพธิ์ไชย</t>
  </si>
  <si>
    <t>โรงพยาบาลชุมแพ</t>
  </si>
  <si>
    <t>โรงพยาบาลหนองเรือ</t>
  </si>
  <si>
    <t>โรงพยาบาลภูเวียง</t>
  </si>
  <si>
    <t>โรงพยาบาลสีชมพู</t>
  </si>
  <si>
    <t>โรงพยาบาลหนองสองห้อง</t>
  </si>
  <si>
    <t>โรงพยาบาลน้ำพอง</t>
  </si>
  <si>
    <t>โรงพยาบาลเวียงเก่า</t>
  </si>
  <si>
    <t>โรงพยาบาลชนบท</t>
  </si>
  <si>
    <t>โรงพยาบาลอุบลรัตน์</t>
  </si>
  <si>
    <t>โรงพยาบาลบ้านไผ่</t>
  </si>
  <si>
    <t>โรงพยาบาลพล</t>
  </si>
  <si>
    <t>โรงพยาบาลเปือยน้อย</t>
  </si>
  <si>
    <t>โรงพยาบาลแวงน้อย</t>
  </si>
  <si>
    <t>โรงพยาบาลบ้านฝาง</t>
  </si>
  <si>
    <t>โรงพยาบาลพระยืน</t>
  </si>
  <si>
    <t>โรงพยาบาลซำสูง</t>
  </si>
  <si>
    <t>โรงพยาบาลขอนแก่น</t>
  </si>
  <si>
    <t>โรงพยาบาลมัญจาคีรี</t>
  </si>
  <si>
    <t>โรงพยาบาลนาเชือก</t>
  </si>
  <si>
    <t>โรงพยาบาลแกดำ</t>
  </si>
  <si>
    <t>โรงพยาบาลเชียงยืน</t>
  </si>
  <si>
    <t>โรงพยาบาลนาดูน</t>
  </si>
  <si>
    <t>โรงพยาบาลพยัคฆภูมิพิสัย</t>
  </si>
  <si>
    <t>โรงพยาบาลมหาสารคาม</t>
  </si>
  <si>
    <t>โรงพยาบาลชื่นชม</t>
  </si>
  <si>
    <t>โรงพยาบาลกุดรัง</t>
  </si>
  <si>
    <t>โรงพยาบาลโกสุมพิสัย</t>
  </si>
  <si>
    <t>โรงพยาบาลกันทรวิชัย</t>
  </si>
  <si>
    <t>โรงพยาบาลบรบือ</t>
  </si>
  <si>
    <t>โรงพยาบาลยางสีสุราช</t>
  </si>
  <si>
    <t>โรงพยาบาลวาปีปทุม</t>
  </si>
  <si>
    <t>โรงพยาบาลเมยวดี</t>
  </si>
  <si>
    <t>โรงพยาบาลทุ่งเขาหลวง</t>
  </si>
  <si>
    <t>โรงพยาบาลเชียงขวัญ</t>
  </si>
  <si>
    <t>โรงพยาบาลหนองฮี</t>
  </si>
  <si>
    <t>โรงพยาบาลเสลภูมิ</t>
  </si>
  <si>
    <t>โรงพยาบาลสุวรรณภูมิ</t>
  </si>
  <si>
    <t>โรงพยาบาลโพนทอง</t>
  </si>
  <si>
    <t>โรงพยาบาลเกษตรวิสัย</t>
  </si>
  <si>
    <t>โรงพยาบาลปทุมรัตต์</t>
  </si>
  <si>
    <t>โรงพยาบาลเมืองสรวง</t>
  </si>
  <si>
    <t>โรงพยาบาลพนมไพร</t>
  </si>
  <si>
    <t>โรงพยาบาลศรีสมเด็จ</t>
  </si>
  <si>
    <t>โรงพยาบาลโพธิ์ชัย</t>
  </si>
  <si>
    <t>โรงพยาบาลหนองพอก</t>
  </si>
  <si>
    <t>โรงพยาบาลโพนทราย</t>
  </si>
  <si>
    <t>โรงพยาบาลจังหาร</t>
  </si>
  <si>
    <t>โรงพยาบาลอาจสามารถ</t>
  </si>
  <si>
    <t>โรงพยาบาลธวัชบุรี</t>
  </si>
  <si>
    <t>โรงพยาบาลร้อยเอ็ด</t>
  </si>
  <si>
    <t>โรงพยาบาลจตุรพักตรพิมาน</t>
  </si>
  <si>
    <t>โรงพยาบาลกาฬสินธุ์</t>
  </si>
  <si>
    <t>โรงพยาบาลสมเด็จ</t>
  </si>
  <si>
    <t>โรงพยาบาลห้วยเม็ก</t>
  </si>
  <si>
    <t>โรงพยาบาลร่องคำ</t>
  </si>
  <si>
    <t>โรงพยาบาลยางตลาด</t>
  </si>
  <si>
    <t>โรงพยาบาลคำม่วง</t>
  </si>
  <si>
    <t>โรงพยาบาลฆ้องชัย</t>
  </si>
  <si>
    <t>โรงพยาบาลนาคู</t>
  </si>
  <si>
    <t>โรงพยาบาลสามชัย</t>
  </si>
  <si>
    <t>โรงพยาบาลดอนจาน</t>
  </si>
  <si>
    <t>โรงพยาบาลกมลาไสย</t>
  </si>
  <si>
    <t>โรงพยาบาลสมเด็จพระยุพราชกุฉินารายณ์</t>
  </si>
  <si>
    <t>โรงพยาบาลท่าคันโท</t>
  </si>
  <si>
    <t>โรงพยาบาลห้วยผึ้ง</t>
  </si>
  <si>
    <t>โรงพยาบาลหนองกุงศรี</t>
  </si>
  <si>
    <t>โรงพยาบาลนามน</t>
  </si>
  <si>
    <t>โรงพยาบาลสหัสขันธ์</t>
  </si>
  <si>
    <t>โรงพยาบาลเขาวง</t>
  </si>
  <si>
    <t>โรงพยาบาลพรเจริญ</t>
  </si>
  <si>
    <t>08</t>
  </si>
  <si>
    <t>โรงพยาบาลบึงกาฬ</t>
  </si>
  <si>
    <t>โรงพยาบาลเซกา</t>
  </si>
  <si>
    <t>โรงพยาบาลบุ่งคล้า</t>
  </si>
  <si>
    <t>โรงพยาบาลปากคาด</t>
  </si>
  <si>
    <t>โรงพยาบาลโซ่พิสัย</t>
  </si>
  <si>
    <t>โรงพยาบาลศรีวิไล</t>
  </si>
  <si>
    <t>โรงพยาบาลบึงโขงหลง</t>
  </si>
  <si>
    <t>โรงพยาบาลสุวรรณคูหา</t>
  </si>
  <si>
    <t>โรงพยาบาลโนนสัง</t>
  </si>
  <si>
    <t>โรงพยาบาลนาวัง เฉลิมพระเกียรติ 80 พรรษา</t>
  </si>
  <si>
    <t>โรงพยาบาลหนองบัวลำภู</t>
  </si>
  <si>
    <t>โรงพยาบาลศรีบุญเรือง</t>
  </si>
  <si>
    <t>โรงพยาบาลนากลาง</t>
  </si>
  <si>
    <t>โรงพยาบาลโนนสะอาด</t>
  </si>
  <si>
    <t>โรงพยาบาลนายูง</t>
  </si>
  <si>
    <t>โรงพยาบาลทุ่งฝน</t>
  </si>
  <si>
    <t>โรงพยาบาลศรีธาตุ</t>
  </si>
  <si>
    <t>โรงพยาบาลบ้านผือ</t>
  </si>
  <si>
    <t>โรงพยาบาลพิบูลย์รักษ์</t>
  </si>
  <si>
    <t>โรงพยาบาลประจักษ์ศิลปาคม</t>
  </si>
  <si>
    <t>โรงพยาบาลกุดจับ</t>
  </si>
  <si>
    <t>โรงพยาบาลกุมภวาปี</t>
  </si>
  <si>
    <t>โรงพยาบาลอุดรธานี</t>
  </si>
  <si>
    <t>โรงพยาบาลน้ำโสม</t>
  </si>
  <si>
    <t>โรงพยาบาลวังสามหมอ</t>
  </si>
  <si>
    <t>โรงพยาบาลหนองหาน</t>
  </si>
  <si>
    <t>โรงพยาบาลห้วยเกิ้ง</t>
  </si>
  <si>
    <t>โรงพยาบาลเพ็ญ</t>
  </si>
  <si>
    <t>โรงพยาบาลไชยวาน</t>
  </si>
  <si>
    <t>โรงพยาบาลหนองวัวซอ</t>
  </si>
  <si>
    <t>โรงพยาบาลหนองแสง</t>
  </si>
  <si>
    <t>โรงพยาบาลสร้างคอม</t>
  </si>
  <si>
    <t>โรงพยาบาลสมเด็จพระยุพราชบ้านดุง</t>
  </si>
  <si>
    <t>โรงพยาบาลกู่แก้ว</t>
  </si>
  <si>
    <t>โรงพยาบาลวังสะพุง</t>
  </si>
  <si>
    <t>โรงพยาบาลเอราวัณ</t>
  </si>
  <si>
    <t>โรงพยาบาลเลย</t>
  </si>
  <si>
    <t>โรงพยาบาลเชียงคาน</t>
  </si>
  <si>
    <t>โรงพยาบาลนาแห้ว</t>
  </si>
  <si>
    <t>โรงพยาบาลภูเรือ</t>
  </si>
  <si>
    <t>โรงพยาบาลภูกระดึง</t>
  </si>
  <si>
    <t>โรงพยาบาลภูหลวง</t>
  </si>
  <si>
    <t>โรงพยาบาลท่าลี่</t>
  </si>
  <si>
    <t>โรงพยาบาลปากชม</t>
  </si>
  <si>
    <t>โรงพยาบาลผาขาว</t>
  </si>
  <si>
    <t>โรงพยาบาลนาด้วง</t>
  </si>
  <si>
    <t>โรงพยาบาลสมเด็จพระยุพราชด่านซ้าย</t>
  </si>
  <si>
    <t>โรงพยาบาลหนองหิน</t>
  </si>
  <si>
    <t>โรงพยาบาลศรีเชียงใหม่</t>
  </si>
  <si>
    <t>โรงพยาบาลโพธิ์ตาก</t>
  </si>
  <si>
    <t>โรงพยาบาลรัตนวาปี</t>
  </si>
  <si>
    <t>โรงพยาบาลเฝ้าไร่</t>
  </si>
  <si>
    <t>โรงพยาบาลโพนพิสัย</t>
  </si>
  <si>
    <t>โรงพยาบาลสระใคร</t>
  </si>
  <si>
    <t>โรงพยาบาลหนองคาย</t>
  </si>
  <si>
    <t>โรงพยาบาลสังคม</t>
  </si>
  <si>
    <t>โรงพยาบาลสมเด็จพระยุพราชท่าบ่อ</t>
  </si>
  <si>
    <t>โรงพยาบาลพระอาจารย์แบน  ธนากโร</t>
  </si>
  <si>
    <t>โรงพยาบาลอากาศอำนวย</t>
  </si>
  <si>
    <t>โรงพยาบาลกุสุมาลย์</t>
  </si>
  <si>
    <t>โรงพยาบาลวานรนิวาส</t>
  </si>
  <si>
    <t>โรงพยาบาลบ้านม่วง</t>
  </si>
  <si>
    <t>โรงพยาบาลสกลนคร</t>
  </si>
  <si>
    <t>โรงพยาบาลพังโคน</t>
  </si>
  <si>
    <t>โรงพยาบาลกุดบาก</t>
  </si>
  <si>
    <t>โรงพยาบาลโคกศรีสุพรรณ</t>
  </si>
  <si>
    <t>โรงพยาบาลพระอาจารย์ฝั้นอาจาโร</t>
  </si>
  <si>
    <t>โรงพยาบาลเต่างอย</t>
  </si>
  <si>
    <t>โรงพยาบาลวาริชภูมิ</t>
  </si>
  <si>
    <t>โรงพยาบาลส่องดาว</t>
  </si>
  <si>
    <t>โรงพยาบาลโพนนาแก้ว</t>
  </si>
  <si>
    <t>โรงพยาบาลเจริญศิลป์</t>
  </si>
  <si>
    <t>โรงพยาบาลนิคมน้ำอูน</t>
  </si>
  <si>
    <t>โรงพยาบาลคำตากล้า</t>
  </si>
  <si>
    <t>โรงพยาบาลสมเด็จพระยุพราชสว่างแดนดิน</t>
  </si>
  <si>
    <t>โรงพยาบาลสมเด็จพระยุพราชธาตุพนม</t>
  </si>
  <si>
    <t>โรงพยาบาลนครพนม</t>
  </si>
  <si>
    <t>โรงพยาบาลปลาปาก</t>
  </si>
  <si>
    <t>โรงพยาบาลบ้านแพง</t>
  </si>
  <si>
    <t>โรงพยาบาลศรีสงคราม</t>
  </si>
  <si>
    <t>โรงพยาบาลนาทม</t>
  </si>
  <si>
    <t>โรงพยาบาลวังยาง</t>
  </si>
  <si>
    <t>โรงพยาบาลท่าอุเทน</t>
  </si>
  <si>
    <t>โรงพยาบาลโพนสวรรค์</t>
  </si>
  <si>
    <t>โรงพยาบาลเรณูนคร</t>
  </si>
  <si>
    <t>โรงพยาบาลนาแก</t>
  </si>
  <si>
    <t>โรงพยาบาลนาหว้า</t>
  </si>
  <si>
    <t>โรงพยาบาลจักราช</t>
  </si>
  <si>
    <t>09</t>
  </si>
  <si>
    <t>โรงพยาบาลโนนแดง</t>
  </si>
  <si>
    <t>โรงพยาบาลวังน้ำเขียว</t>
  </si>
  <si>
    <t>โรงพยาบาลขามทะเลสอ</t>
  </si>
  <si>
    <t>โรงพยาบาลมหาราชนครราชสีมา</t>
  </si>
  <si>
    <t>โรงพยาบาลโนนสูง</t>
  </si>
  <si>
    <t xml:space="preserve">โรงพยาบาลหนองบุญมาก </t>
  </si>
  <si>
    <t>โรงพยาบาลบัวลาย</t>
  </si>
  <si>
    <t>โรงพยาบาลปากช่องนานา</t>
  </si>
  <si>
    <t>โรงพยาบาลห้วยแถลง</t>
  </si>
  <si>
    <t>โรงพยาบาลเทพารักษ์</t>
  </si>
  <si>
    <t>โรงพยาบาลสีดา</t>
  </si>
  <si>
    <t>โรงพยาบาลพระทองคำ เฉลิมพระเกียรติ 80 พรรษา</t>
  </si>
  <si>
    <t>โรงพยาบาลเสิงสาง</t>
  </si>
  <si>
    <t>โรงพยาบาลลำทะเมนชัย</t>
  </si>
  <si>
    <t>โรงพยาบาลแก้งสนามนาง</t>
  </si>
  <si>
    <t>โรงพยาบาลปักธงชัย</t>
  </si>
  <si>
    <t>โรงพยาบาลครบุรี</t>
  </si>
  <si>
    <t xml:space="preserve">โรงพยาบาลเทพรัตน์นครราชสีมา </t>
  </si>
  <si>
    <t>โรงพยาบาลบัวใหญ่</t>
  </si>
  <si>
    <t>โรงพยาบาลเฉลิมพระเกียรติสมเด็จย่า 100 ปี</t>
  </si>
  <si>
    <t>โรงพยาบาลโชคชัย</t>
  </si>
  <si>
    <t>โรงพยาบาลด่านขุนทด</t>
  </si>
  <si>
    <t>โรงพยาบาลคง</t>
  </si>
  <si>
    <t>โรงพยาบาลบ้านเหลื่อม</t>
  </si>
  <si>
    <t>โรงพยาบาลโนนไทย</t>
  </si>
  <si>
    <t>โรงพยาบาลชุมพวง</t>
  </si>
  <si>
    <t>โรงพยาบาลประทาย</t>
  </si>
  <si>
    <t>โรงพยาบาลสูงเนิน</t>
  </si>
  <si>
    <t>โรงพยาบาลสีคิ้ว</t>
  </si>
  <si>
    <t>โรงพยาบาลขามสะแกแสง</t>
  </si>
  <si>
    <t>โรงพยาบาลพิมาย</t>
  </si>
  <si>
    <t>โรงพยาบาลกระสัง</t>
  </si>
  <si>
    <t>โรงพยาบาลห้วยราช</t>
  </si>
  <si>
    <t xml:space="preserve">โรงพยาบาลแคนดง </t>
  </si>
  <si>
    <t>โรงพยาบาลบ้านด่าน</t>
  </si>
  <si>
    <t>โรงพยาบาลพุทไธสง</t>
  </si>
  <si>
    <t>โรงพยาบาลบุรีรัมย์</t>
  </si>
  <si>
    <t>โรงพยาบาลสตึก</t>
  </si>
  <si>
    <t>โรงพยาบาลหนองหงส์</t>
  </si>
  <si>
    <t>โรงพยาบาลปะคำ</t>
  </si>
  <si>
    <t>โรงพยาบาลชำนิ</t>
  </si>
  <si>
    <t>โรงพยาบาลประโคนชัย</t>
  </si>
  <si>
    <t>โรงพยาบาลโนนดินแดง</t>
  </si>
  <si>
    <t>โรงพยาบาลโนนสุวรรณ</t>
  </si>
  <si>
    <t>โรงพยาบาลพลับพลาชัย</t>
  </si>
  <si>
    <t>โรงพยาบาลบ้านใหม่ไชยพจน์</t>
  </si>
  <si>
    <t>โรงพยาบาลบ้านกรวด</t>
  </si>
  <si>
    <t>โรงพยาบาลคูเมือง</t>
  </si>
  <si>
    <t>โรงพยาบาลนางรอง</t>
  </si>
  <si>
    <t>โรงพยาบาลหนองกี่</t>
  </si>
  <si>
    <t>โรงพยาบาลละหานทราย</t>
  </si>
  <si>
    <t>โรงพยาบาลนาโพธิ์</t>
  </si>
  <si>
    <t>โรงพยาบาลลำปลายมาศ</t>
  </si>
  <si>
    <t>โรงพยาบาลบัวเชด</t>
  </si>
  <si>
    <t>โรงพยาบาลลำดวน</t>
  </si>
  <si>
    <t>โรงพยาบาลสำโรงทาบ</t>
  </si>
  <si>
    <t>โรงพยาบาลชุมพลบุรี</t>
  </si>
  <si>
    <t>โรงพยาบาลพนมดงรัก เฉลิมพระเกียรติ 80 พรรษา</t>
  </si>
  <si>
    <t>โรงพยาบาลศรีณรงค์</t>
  </si>
  <si>
    <t>โรงพยาบาลปราสาท</t>
  </si>
  <si>
    <t>โรงพยาบาลสุรินทร์</t>
  </si>
  <si>
    <t>โรงพยาบาลสังขะ</t>
  </si>
  <si>
    <t>โรงพยาบาลกาบเชิง</t>
  </si>
  <si>
    <t>โรงพยาบาลจอมพระ</t>
  </si>
  <si>
    <t>โรงพยาบาลรัตนบุรี</t>
  </si>
  <si>
    <t>โรงพยาบาลศีขรภูมิ</t>
  </si>
  <si>
    <t>โรงพยาบาลสนม</t>
  </si>
  <si>
    <t>โรงพยาบาลท่าตูม</t>
  </si>
  <si>
    <t>โรงพยาบาลโนนนารายณ์</t>
  </si>
  <si>
    <t>โรงพยาบาลเขวาสินรินทร์</t>
  </si>
  <si>
    <t>โรงพยาบาลหนองบัวแดง</t>
  </si>
  <si>
    <t>โรงพยาบาลเนินสง่า</t>
  </si>
  <si>
    <t>โรงพยาบาลคอนสวรรค์</t>
  </si>
  <si>
    <t>โรงพยาบาลบ้านเขว้า</t>
  </si>
  <si>
    <t>โรงพยาบาลจัตุรัส</t>
  </si>
  <si>
    <t>โรงพยาบาลแก้งคร้อ</t>
  </si>
  <si>
    <t>โรงพยาบาลคอนสาร</t>
  </si>
  <si>
    <t>โรงพยาบาลภักดีชุมพล</t>
  </si>
  <si>
    <t>โรงพยาบาลเทพสถิต</t>
  </si>
  <si>
    <t>โรงพยาบาลบ้านแท่น</t>
  </si>
  <si>
    <t>โรงพยาบาลหนองบัวระเหว</t>
  </si>
  <si>
    <t>โรงพยาบาลบำเหน็จณรงค์</t>
  </si>
  <si>
    <t>โรงพยาบาลเกษตรสมบูรณ์</t>
  </si>
  <si>
    <t>โรงพยาบาลชัยภูมิ</t>
  </si>
  <si>
    <t>โรงพยาบาลภูเขียวเฉลิมพระเกียรติ</t>
  </si>
  <si>
    <t>โรงพยาบาลซับใหญ่</t>
  </si>
  <si>
    <t>โรงพยาบาลเบญจลักษ์เฉลิมพระเกียรติ 80 พรรษา</t>
  </si>
  <si>
    <t>โรงพยาบาลกันทรารมย์</t>
  </si>
  <si>
    <t>โรงพยาบาลศรีสะเกษ</t>
  </si>
  <si>
    <t>โรงพยาบาลขุขันธ์</t>
  </si>
  <si>
    <t>โรงพยาบาลกันทรลักษ์</t>
  </si>
  <si>
    <t>โรงพยาบาลโพธิ์ศรีสุวรรณ</t>
  </si>
  <si>
    <t>โรงพยาบาลราษีไศล</t>
  </si>
  <si>
    <t>โรงพยาบาลปรางค์กู่</t>
  </si>
  <si>
    <t>โรงพยาบาลภูสิงห์</t>
  </si>
  <si>
    <t>โรงพยาบาลยางชุมน้อย</t>
  </si>
  <si>
    <t>โรงพยาบาลวังหิน</t>
  </si>
  <si>
    <t>โรงพยาบาลขุนหาญ</t>
  </si>
  <si>
    <t>โรงพยาบาลเมืองจันทร์</t>
  </si>
  <si>
    <t>โรงพยาบาลอุทุมพรพิสัย</t>
  </si>
  <si>
    <t>โรงพยาบาลบึงบูรพ์</t>
  </si>
  <si>
    <t>โรงพยาบาลศรีรัตนะ</t>
  </si>
  <si>
    <t>โรงพยาบาลน้ำเกลี้ยง</t>
  </si>
  <si>
    <t>โรงพยาบาลไพรบึง</t>
  </si>
  <si>
    <t>โรงพยาบาลห้วยทับทัน</t>
  </si>
  <si>
    <t>โรงพยาบาลโนนคูณ</t>
  </si>
  <si>
    <t>โรงพยาบาลพยุห์</t>
  </si>
  <si>
    <t>โรงพยาบาลศิลาลาด</t>
  </si>
  <si>
    <t>โรงพยาบาลสรรพสิทธิประสงค์</t>
  </si>
  <si>
    <t>โรงพยาบาลนาจะหลวย</t>
  </si>
  <si>
    <t>โรงพยาบาลนาตาล</t>
  </si>
  <si>
    <t>โรงพยาบาลน้ำขุ่น</t>
  </si>
  <si>
    <t>โรงพยาบาลนาเยีย</t>
  </si>
  <si>
    <t>โรงพยาบาลเหล่าเสือโก้ก</t>
  </si>
  <si>
    <t>โรงพยาบาลสว่างวีระวงศ์</t>
  </si>
  <si>
    <t>โรงพยาบาล๕๐ พรรษา มหาวชิราลงกรณ์</t>
  </si>
  <si>
    <t>โรงพยาบาลเขมราฐ</t>
  </si>
  <si>
    <t>โรงพยาบาลวารินชำราบ</t>
  </si>
  <si>
    <t>โรงพยาบาลสมเด็จพระยุพราชเดชอุดม</t>
  </si>
  <si>
    <t>โรงพยาบาลศรีเมืองใหม่</t>
  </si>
  <si>
    <t>โรงพยาบาลกุดข้าวปุ้น</t>
  </si>
  <si>
    <t>โรงพยาบาลพิบูลมังสาหาร</t>
  </si>
  <si>
    <t>โรงพยาบาลโขงเจียม</t>
  </si>
  <si>
    <t>โรงพยาบาลสำโรง</t>
  </si>
  <si>
    <t>โรงพยาบาลเขื่องใน</t>
  </si>
  <si>
    <t>โรงพยาบาลบุณฑริก</t>
  </si>
  <si>
    <t>โรงพยาบาลม่วงสามสิบ</t>
  </si>
  <si>
    <t>โรงพยาบาลน้ำยืน</t>
  </si>
  <si>
    <t>โรงพยาบาลตาลสุม</t>
  </si>
  <si>
    <t>โรงพยาบาลโพธิ์ไทร</t>
  </si>
  <si>
    <t>โรงพยาบาลดอนมดแดง</t>
  </si>
  <si>
    <t>โรงพยาบาลสิรินธร</t>
  </si>
  <si>
    <t>โรงพยาบาลทุ่งศรีอุดม</t>
  </si>
  <si>
    <t>โรงพยาบาลตระการพืชผล</t>
  </si>
  <si>
    <t>โรงพยาบาลคำเขื่อนแก้ว</t>
  </si>
  <si>
    <t>โรงพยาบาลยโสธร</t>
  </si>
  <si>
    <t>โรงพยาบาลป่าติ้ว</t>
  </si>
  <si>
    <t>โรงพยาบาลค้อวัง</t>
  </si>
  <si>
    <t>โรงพยาบาลมหาชนะชัย</t>
  </si>
  <si>
    <t>โรงพยาบาลไทยเจริญ</t>
  </si>
  <si>
    <t>โรงพยาบาลสมเด็จพระยุพราชเลิงนกทา</t>
  </si>
  <si>
    <t>โรงพยาบาลทรายมูล</t>
  </si>
  <si>
    <t>โรงพยาบาลกุดชุม</t>
  </si>
  <si>
    <t>โรงพยาบาลอำนาจเจริญ</t>
  </si>
  <si>
    <t>โรงพยาบาลลืออำนาจ</t>
  </si>
  <si>
    <t>โรงพยาบาลพนา</t>
  </si>
  <si>
    <t>โรงพยาบาลปทุมราชวงศา</t>
  </si>
  <si>
    <t>โรงพยาบาลเสนางคนิคม</t>
  </si>
  <si>
    <t>โรงพยาบาลชานุมาน</t>
  </si>
  <si>
    <t>โรงพยาบาลหัวตะพาน</t>
  </si>
  <si>
    <t>โรงพยาบาลหนองสูง</t>
  </si>
  <si>
    <t>โรงพยาบาลคำชะอี</t>
  </si>
  <si>
    <t>โรงพยาบาลมุกดาหาร</t>
  </si>
  <si>
    <t>โรงพยาบาลดงหลวง</t>
  </si>
  <si>
    <t>โรงพยาบาลหว้านใหญ่</t>
  </si>
  <si>
    <t>โรงพยาบาลดอนตาล</t>
  </si>
  <si>
    <t>โรงพยาบาลนิคมคำสร้อย</t>
  </si>
  <si>
    <t>โรงพยาบาลมหาราชนครศรีธรรมราช</t>
  </si>
  <si>
    <t>โรงพยาบาลท่าศาลา</t>
  </si>
  <si>
    <t>โรงพยาบาลสมเด็จพระยุพราชฉวาง</t>
  </si>
  <si>
    <t>โรงพยาบาลทุ่งสง</t>
  </si>
  <si>
    <t>โรงพยาบาลนบพิตำ</t>
  </si>
  <si>
    <t>โรงพยาบาลพระพรหม</t>
  </si>
  <si>
    <t>โรงพยาบาลสิชล</t>
  </si>
  <si>
    <t>โรงพยาบาลปากพนัง</t>
  </si>
  <si>
    <t>โรงพยาบาลร่อนพิบูลย์</t>
  </si>
  <si>
    <t>โรงพยาบาลพรหมคีรี</t>
  </si>
  <si>
    <t>โรงพยาบาลบางขัน</t>
  </si>
  <si>
    <t>โรงพยาบาลชะอวด</t>
  </si>
  <si>
    <t>โรงพยาบาลเชียรใหญ่</t>
  </si>
  <si>
    <t>โรงพยาบาลนาบอน</t>
  </si>
  <si>
    <t>โรงพยาบาลทุ่งใหญ่</t>
  </si>
  <si>
    <t>โรงพยาบาลลานสะกา</t>
  </si>
  <si>
    <t>โรงพยาบาลขนอม</t>
  </si>
  <si>
    <t>โรงพยาบาลพิปูน</t>
  </si>
  <si>
    <t>โรงพยาบาลหัวไทร</t>
  </si>
  <si>
    <t>โรงพยาบาลถ้ำพรรณรา</t>
  </si>
  <si>
    <t>โรงพยาบาลจุฬาภรณ์</t>
  </si>
  <si>
    <t>โรงพยาบาลพ่อท่านคล้ายวาจาสิทธิ์</t>
  </si>
  <si>
    <t>โรงพยาบาลเกาะพีพี</t>
  </si>
  <si>
    <t>โรงพยาบาลกระบี่</t>
  </si>
  <si>
    <t>โรงพยาบาลเกาะลันตา</t>
  </si>
  <si>
    <t>โรงพยาบาลอ่าวลึก</t>
  </si>
  <si>
    <t>โรงพยาบาลเขาพนม</t>
  </si>
  <si>
    <t>โรงพยาบาลเหนือคลอง</t>
  </si>
  <si>
    <t>โรงพยาบาลลำทับ</t>
  </si>
  <si>
    <t>โรงพยาบาลปลายพระยา</t>
  </si>
  <si>
    <t>โรงพยาบาลคลองท่อม</t>
  </si>
  <si>
    <t>โรงพยาบาลกะปงชัยพัฒน์</t>
  </si>
  <si>
    <t>โรงพยาบาลคุระบุรีชัยพัฒน์</t>
  </si>
  <si>
    <t>โรงพยาบาลท้ายเหมืองชัยพัฒน์</t>
  </si>
  <si>
    <t>โรงพยาบาลเกาะยาวชัยพัฒน์</t>
  </si>
  <si>
    <t>โรงพยาบาลพังงา</t>
  </si>
  <si>
    <t>โรงพยาบาลตะกั่วป่า</t>
  </si>
  <si>
    <t>โรงพยาบาลตะกั่วทุ่ง</t>
  </si>
  <si>
    <t>โรงพยาบาลทับปุด</t>
  </si>
  <si>
    <t>โรงพยาบาลวชิระภูเก็ต</t>
  </si>
  <si>
    <t>โรงพยาบาลฉลอง</t>
  </si>
  <si>
    <t>โรงพยาบาลป่าตอง</t>
  </si>
  <si>
    <t>โรงพยาบาลถลาง</t>
  </si>
  <si>
    <t>โรงพยาบาลบ้านนาเดิม</t>
  </si>
  <si>
    <t>โรงพยาบาลสุราษฎร์ธานี</t>
  </si>
  <si>
    <t>โรงพยาบาลไชยา</t>
  </si>
  <si>
    <t>โรงพยาบาลท่าชนะ</t>
  </si>
  <si>
    <t>โรงพยาบาลกาญจนดิษฐ์</t>
  </si>
  <si>
    <t>โรงพยาบาลบ้านตาขุน</t>
  </si>
  <si>
    <t>โรงพยาบาลเกาะสมุย</t>
  </si>
  <si>
    <t>โรงพยาบาลเกาะพงัน</t>
  </si>
  <si>
    <t>โรงพยาบาลพนม</t>
  </si>
  <si>
    <t>โรงพยาบาลดอนสัก</t>
  </si>
  <si>
    <t>โรงพยาบาลเคียนซา</t>
  </si>
  <si>
    <t>โรงพยาบาลพุนพิน</t>
  </si>
  <si>
    <t>โรงพยาบาลท่าฉาง</t>
  </si>
  <si>
    <t>โรงพยาบาลบ้านนาสาร</t>
  </si>
  <si>
    <t>โรงพยาบาลพระแสง</t>
  </si>
  <si>
    <t>โรงพยาบาลชัยบุรี</t>
  </si>
  <si>
    <t>โรงพยาบาลคีรีรัฐนิคม</t>
  </si>
  <si>
    <t>โรงพยาบาลสมเด็จพระยุพราชเวียงสระ</t>
  </si>
  <si>
    <t>โรงพยาบาลท่าโรงช้าง</t>
  </si>
  <si>
    <t>โรงพยาบาลวิภาวดี</t>
  </si>
  <si>
    <t>โรงพยาบาลกะเปอร์</t>
  </si>
  <si>
    <t>โรงพยาบาลระนอง</t>
  </si>
  <si>
    <t>โรงพยาบาลกระบุรี</t>
  </si>
  <si>
    <t>โรงพยาบาลละอุ่น</t>
  </si>
  <si>
    <t>โรงพยาบาลสุขสำราญ</t>
  </si>
  <si>
    <t>โรงพยาบาลชุมพรเขตรอุดมศักดิ์</t>
  </si>
  <si>
    <t>โรงพยาบาลปากน้ำชุมพร</t>
  </si>
  <si>
    <t>โรงพยาบาลหลังสวน</t>
  </si>
  <si>
    <t>โรงพยาบาลท่าแซะ</t>
  </si>
  <si>
    <t>โรงพยาบาลมาบอำมฤต</t>
  </si>
  <si>
    <t>โรงพยาบาลทุ่งตะโก</t>
  </si>
  <si>
    <t>โรงพยาบาลปากน้ำหลังสวน</t>
  </si>
  <si>
    <t>โรงพยาบาลสวี</t>
  </si>
  <si>
    <t>โรงพยาบาลพะโต๊ะ</t>
  </si>
  <si>
    <t>โรงพยาบาลปะทิว</t>
  </si>
  <si>
    <t>โรงพยาบาลละแม</t>
  </si>
  <si>
    <t>โรงพยาบาลสงขลา</t>
  </si>
  <si>
    <t>โรงพยาบาลเทพา</t>
  </si>
  <si>
    <t>โรงพยาบาลสิงหนคร</t>
  </si>
  <si>
    <t>โรงพยาบาลหาดใหญ่</t>
  </si>
  <si>
    <t>โรงพยาบาลสทิงพระ</t>
  </si>
  <si>
    <t>โรงพยาบาลสะบ้าย้อย</t>
  </si>
  <si>
    <t>โรงพยาบาลปาดังเบซาร์</t>
  </si>
  <si>
    <t>โรงพยาบาลสะเดา</t>
  </si>
  <si>
    <t>โรงพยาบาลรัตภูมิ</t>
  </si>
  <si>
    <t>โรงพยาบาลสมเด็จพระบรมราชินีนาถ ณ  อำเภอนาทวี</t>
  </si>
  <si>
    <t>โรงพยาบาลจะนะ</t>
  </si>
  <si>
    <t>โรงพยาบาลกระแสสินธุ์</t>
  </si>
  <si>
    <t>โรงพยาบาลคลองหอยโข่ง</t>
  </si>
  <si>
    <t>โรงพยาบาลระโนด</t>
  </si>
  <si>
    <t>โรงพยาบาลนาหม่อม</t>
  </si>
  <si>
    <t>โรงพยาบาลควนเนียง</t>
  </si>
  <si>
    <t>โรงพยาบาลบางกล่ำ</t>
  </si>
  <si>
    <t>โรงพยาบาลมะนัง</t>
  </si>
  <si>
    <t>โรงพยาบาลสตูล</t>
  </si>
  <si>
    <t>โรงพยาบาลท่าแพ</t>
  </si>
  <si>
    <t>โรงพยาบาลทุ่งหว้า</t>
  </si>
  <si>
    <t>โรงพยาบาลควนกาหลง</t>
  </si>
  <si>
    <t>โรงพยาบาลละงู</t>
  </si>
  <si>
    <t>โรงพยาบาลควนโดน</t>
  </si>
  <si>
    <t>โรงพยาบาลตรัง</t>
  </si>
  <si>
    <t>โรงพยาบาลสิเกา</t>
  </si>
  <si>
    <t>โรงพยาบาลปะเหลียน</t>
  </si>
  <si>
    <t>โรงพยาบาลห้วยยอด</t>
  </si>
  <si>
    <t>โรงพยาบาลกันตัง</t>
  </si>
  <si>
    <t>โรงพยาบาลย่านตาขาว</t>
  </si>
  <si>
    <t>โรงพยาบาลวังวิเศษ</t>
  </si>
  <si>
    <t>โรงพยาบาลนาโยง</t>
  </si>
  <si>
    <t>โรงพยาบาลหาดสำราญเฉลิมพระเกียรติ 80 พรรษา</t>
  </si>
  <si>
    <t>โรงพยาบาลรัษฎา</t>
  </si>
  <si>
    <t>โรงพยาบาลป่าพะยอม</t>
  </si>
  <si>
    <t>โรงพยาบาลศรีนครินทร์(ปัญญานันทภิขุ)</t>
  </si>
  <si>
    <t>โรงพยาบาลพัทลุง</t>
  </si>
  <si>
    <t>โรงพยาบาลศรีบรรพต</t>
  </si>
  <si>
    <t>โรงพยาบาลตะโหมด</t>
  </si>
  <si>
    <t>โรงพยาบาลเขาชัยสน</t>
  </si>
  <si>
    <t>โรงพยาบาลกงหรา</t>
  </si>
  <si>
    <t>โรงพยาบาลป่าบอน</t>
  </si>
  <si>
    <t>โรงพยาบาลปากพะยูน</t>
  </si>
  <si>
    <t>โรงพยาบาลควนขนุน</t>
  </si>
  <si>
    <t>โรงพยาบาลบางแก้ว</t>
  </si>
  <si>
    <t>โรงพยาบาลปะนาเระ</t>
  </si>
  <si>
    <t>โรงพยาบาลยะรัง</t>
  </si>
  <si>
    <t>โรงพยาบาลปัตตานี</t>
  </si>
  <si>
    <t>โรงพยาบาลโคกโพธิ์</t>
  </si>
  <si>
    <t>โรงพยาบาลมายอ</t>
  </si>
  <si>
    <t>โรงพยาบาลหนองจิก</t>
  </si>
  <si>
    <t>โรงพยาบาลทุ่งยางแดง</t>
  </si>
  <si>
    <t>โรงพยาบาลไม้แก่น</t>
  </si>
  <si>
    <t>โรงพยาบาลยะหริ่ง</t>
  </si>
  <si>
    <t>โรงพยาบาลแม่ลาน</t>
  </si>
  <si>
    <t>โรงพยาบาลสมเด็จพระยุพราชสายบุรี</t>
  </si>
  <si>
    <t>โรงพยาบาลกะพ้อ</t>
  </si>
  <si>
    <t>โรงพยาบาลยะลา</t>
  </si>
  <si>
    <t>โรงพยาบาลบันนังสตา</t>
  </si>
  <si>
    <t>โรงพยาบาลกรงปินัง</t>
  </si>
  <si>
    <t>โรงพยาบาลเบตง</t>
  </si>
  <si>
    <t>โรงพยาบาลรามัน</t>
  </si>
  <si>
    <t>โรงพยาบาลกาบัง</t>
  </si>
  <si>
    <t>โรงพยาบาลสมเด็จพระยุพราชยะหา</t>
  </si>
  <si>
    <t>โรงพยาบาลธารโต</t>
  </si>
  <si>
    <t>โรงพยาบาลตากใบ</t>
  </si>
  <si>
    <t>โรงพยาบาลบาเจาะ</t>
  </si>
  <si>
    <t>โรงพยาบาลระแงะ</t>
  </si>
  <si>
    <t>โรงพยาบาลสุคิริน</t>
  </si>
  <si>
    <t>โรงพยาบาลสุไหงปาดี</t>
  </si>
  <si>
    <t>โรงพยาบาลจะแนะ</t>
  </si>
  <si>
    <t>โรงพยาบาลยี่งอเฉลิมพระเกียรติ 80 พรรษา</t>
  </si>
  <si>
    <t>โรงพยาบาลรือเสาะ</t>
  </si>
  <si>
    <t>โรงพยาบาลสุไหงโก-ลก</t>
  </si>
  <si>
    <t>โรงพยาบาลนราธิวาสราชนครินทร์</t>
  </si>
  <si>
    <t>โรงพยาบาลศรีสาคร</t>
  </si>
  <si>
    <t>โรงพยาบาลแว้ง</t>
  </si>
  <si>
    <t>โรงพยาบาลเจาะไอร้อง</t>
  </si>
  <si>
    <t>ชื่อ โรงพยาบาล</t>
  </si>
  <si>
    <t>สถานะ</t>
  </si>
  <si>
    <t xml:space="preserve">แม่ฮ่อง สอน </t>
  </si>
  <si>
    <t>รายงานข้อมูลกิจกรรม 1 วัด 1 โรงพยาบาล (รพศ., รพท., รพช.)</t>
  </si>
  <si>
    <t>ประเภท</t>
  </si>
  <si>
    <t>-</t>
  </si>
  <si>
    <t>พิจิตร</t>
  </si>
  <si>
    <t>วัด</t>
  </si>
  <si>
    <t>รวม</t>
  </si>
  <si>
    <t xml:space="preserve">พิจิตร </t>
  </si>
  <si>
    <r>
      <t>หนองคาย</t>
    </r>
    <r>
      <rPr>
        <sz val="16"/>
        <color rgb="FFFFFFFF"/>
        <rFont val="TH SarabunPSK"/>
        <family val="2"/>
      </rPr>
      <t xml:space="preserve"> </t>
    </r>
  </si>
  <si>
    <r>
      <t>หนองบัวลำภู</t>
    </r>
    <r>
      <rPr>
        <sz val="16"/>
        <color rgb="FFFFFFFF"/>
        <rFont val="TH SarabunPSK"/>
        <family val="2"/>
      </rPr>
      <t xml:space="preserve"> </t>
    </r>
  </si>
  <si>
    <r>
      <t>อุดรธานี</t>
    </r>
    <r>
      <rPr>
        <sz val="16"/>
        <color rgb="FFFFFFFF"/>
        <rFont val="TH SarabunPSK"/>
        <family val="2"/>
      </rPr>
      <t xml:space="preserve"> </t>
    </r>
  </si>
  <si>
    <r>
      <t>บึงกาฬ</t>
    </r>
    <r>
      <rPr>
        <sz val="16"/>
        <color rgb="FFFFFFFF"/>
        <rFont val="TH SarabunPSK"/>
        <family val="2"/>
      </rPr>
      <t xml:space="preserve"> </t>
    </r>
  </si>
  <si>
    <r>
      <t>เลย</t>
    </r>
    <r>
      <rPr>
        <sz val="16"/>
        <color rgb="FFFFFFFF"/>
        <rFont val="TH SarabunPSK"/>
        <family val="2"/>
      </rPr>
      <t xml:space="preserve"> </t>
    </r>
  </si>
  <si>
    <r>
      <t>นครพนม</t>
    </r>
    <r>
      <rPr>
        <sz val="16"/>
        <color rgb="FFFFFFFF"/>
        <rFont val="TH SarabunPSK"/>
        <family val="2"/>
      </rPr>
      <t xml:space="preserve"> </t>
    </r>
  </si>
  <si>
    <r>
      <t>สกลนคร</t>
    </r>
    <r>
      <rPr>
        <sz val="16"/>
        <color rgb="FFFFFFFF"/>
        <rFont val="TH SarabunPSK"/>
        <family val="2"/>
      </rPr>
      <t xml:space="preserve"> </t>
    </r>
  </si>
  <si>
    <t>สรุปข้อมูลโครงการ 1 วัด 1 โรงพยาบาล</t>
  </si>
  <si>
    <t>วัดน้าซับ ต.จักราช</t>
  </si>
  <si>
    <t>วัดสามัคคี ต.ในเมือง</t>
  </si>
  <si>
    <t>วัดสว่างวนาราม ต.เสิงสาง</t>
  </si>
  <si>
    <t>วัดสมุทรการ(แชะ) ต.แชะ</t>
  </si>
  <si>
    <t>วัดตะคร้อ ต.เมืองคง</t>
  </si>
  <si>
    <t>วัดดอนเปล้า ต.บ้านเหลื่อม</t>
  </si>
  <si>
    <t>วัดศิริบ้านไร่ ต.โนนไทย</t>
  </si>
  <si>
    <t>วัดหนองม่วงบูรพาราม ต.บัวใหญ่</t>
  </si>
  <si>
    <t>วัดใหม่สุนทร ต.โนนสูง</t>
  </si>
  <si>
    <t>วัดบุละกอ ต.ขามสะแกแสง</t>
  </si>
  <si>
    <t>วัดบึงทับปรางค์ ต.โชตชัย</t>
  </si>
  <si>
    <t>วัดบ้านหาญ ต.ด่านขุนทด</t>
  </si>
  <si>
    <t>วัดน้าอ้อม ต.บัวใหญ่</t>
  </si>
  <si>
    <t>วัดบึงกระโตน ต.ประทาย</t>
  </si>
  <si>
    <t>วัดใหม่หนองบัวรี ต.ชุมพวง</t>
  </si>
  <si>
    <t>วัดกลางวังน้าเขียว ต.ไทยสามัคคี</t>
  </si>
  <si>
    <t>วัดส้านักตะคร้อ ต.ส้านักตะคร้อ</t>
  </si>
  <si>
    <t>วัดหนองคู ต.ขามทะเลสอ</t>
  </si>
  <si>
    <t>วัดปะค้า ต.สระพระ</t>
  </si>
  <si>
    <t>วัดสีคิ วคณวนงาราม ต.สีคิ ว</t>
  </si>
  <si>
    <t>วัดเดิม ต.ในเมือง</t>
  </si>
  <si>
    <t>วัดญาณโศภิตวนาราม ต.สูงเนิน</t>
  </si>
  <si>
    <t>วัดป่าฉัตรมงคล ต.ธงชัยเหนือ</t>
  </si>
  <si>
    <t>วัดประชาคมาราม ต.ทับสวาย</t>
  </si>
  <si>
    <t>วัดโนนตาโทน ต.เมืองยาง</t>
  </si>
  <si>
    <t>วัดบ้านจาบ ต.โนนแดง</t>
  </si>
  <si>
    <t>วัดสัมปัตตะวนาราม ต.โคกกรวด</t>
  </si>
  <si>
    <t>วัดหนองรังกา ต.โคกกรวด</t>
  </si>
  <si>
    <t>วัดหลุบทุ่ม ต.เมืองพะไล</t>
  </si>
  <si>
    <t>วัดโนนประดู่ ต.โนนประดู่</t>
  </si>
  <si>
    <t>วัดสระพระ ต.สระพระ</t>
  </si>
  <si>
    <t>วัดสุมังคลาราม ต.ขุย</t>
  </si>
  <si>
    <t>วัดหนองหอย ต.ท่าช้าง</t>
  </si>
  <si>
    <t>วัดศาลาหนองขอน ต.บึงไพล</t>
  </si>
  <si>
    <t>วัดจันทึก ต.หนองสาหร่าย</t>
  </si>
  <si>
    <t xml:space="preserve">วัดเขตลาดใต้ </t>
  </si>
  <si>
    <t xml:space="preserve">วัดปทุมชาติ </t>
  </si>
  <si>
    <t>วัดบูรณ</t>
  </si>
  <si>
    <t>วัดบ้านลาด</t>
  </si>
  <si>
    <t>วัดพระธาตุเจดีย์</t>
  </si>
  <si>
    <t>วัดศาลาลอยสุวรรณาราม</t>
  </si>
  <si>
    <t xml:space="preserve">วัดบ้านโนนโพธิ์ </t>
  </si>
  <si>
    <t>วัดศรีแก้งคร้อ</t>
  </si>
  <si>
    <t>วัดซับสายออ</t>
  </si>
  <si>
    <t xml:space="preserve">วัดป่าเมตตาธรรม </t>
  </si>
  <si>
    <t xml:space="preserve">วัดเจดีย์ </t>
  </si>
  <si>
    <t>วัดบริบูรณ์</t>
  </si>
  <si>
    <t>วัดบ้านหนองบัวระเหว</t>
  </si>
  <si>
    <t xml:space="preserve">วัดวะตะแบก </t>
  </si>
  <si>
    <t>วัดโนนสะอาด</t>
  </si>
  <si>
    <t xml:space="preserve">วัดชัยภูมิ </t>
  </si>
  <si>
    <t xml:space="preserve">วัดป่าโคกตะเคียน </t>
  </si>
  <si>
    <t xml:space="preserve">วัดสุพลศรัทธาราม </t>
  </si>
  <si>
    <t>วัดระกาเสม็ด</t>
  </si>
  <si>
    <t>วัดโพธิ์ย้อย</t>
  </si>
  <si>
    <t>วัดใหม่ชัยมงคล</t>
  </si>
  <si>
    <t>วัดชนะตาราม</t>
  </si>
  <si>
    <t>วัดสว่างแคนทะเล</t>
  </si>
  <si>
    <t>วัดอัมภาราม</t>
  </si>
  <si>
    <t>วัดป่าโนนสุวรรณ</t>
  </si>
  <si>
    <t>วัดหงษ์</t>
  </si>
  <si>
    <t>วัดสมศรี</t>
  </si>
  <si>
    <t>วัดบ้านกรวด</t>
  </si>
  <si>
    <t>วัดบ้านกระดึงทอง</t>
  </si>
  <si>
    <t>วัดเวฬุวรรณาราม</t>
  </si>
  <si>
    <t>วัดป่าหนองม่วง</t>
  </si>
  <si>
    <t>วัดสวนใหญ่</t>
  </si>
  <si>
    <t>วัดป่าสตึกพัฒนา</t>
  </si>
  <si>
    <t>วัดป่าละหานทราย</t>
  </si>
  <si>
    <t>วัดพระธาตุมงคลวนาราม</t>
  </si>
  <si>
    <t>วัดปราสาทสูง</t>
  </si>
  <si>
    <t xml:space="preserve">วัดตาเกาว์พาชื่น </t>
  </si>
  <si>
    <t xml:space="preserve">วัดไพศาลภูมิกาวาส </t>
  </si>
  <si>
    <t xml:space="preserve">วัดจอมพระ </t>
  </si>
  <si>
    <t xml:space="preserve">วัดประชาสังคม </t>
  </si>
  <si>
    <t xml:space="preserve">วัดปทุมทองสุวรรณาราม </t>
  </si>
  <si>
    <t xml:space="preserve">วัดอีสาณ </t>
  </si>
  <si>
    <t xml:space="preserve">วัดแสงสว่างราษฎร์บ้ารุง </t>
  </si>
  <si>
    <t xml:space="preserve">วัดสุวรรณวิจิตร </t>
  </si>
  <si>
    <t xml:space="preserve">วัดวารีวัน </t>
  </si>
  <si>
    <t>วัดกลาง(วัดปริยัติโกศล)/วัดศาลาลอย/วัดโคกหม่อน</t>
  </si>
  <si>
    <t xml:space="preserve">วัดบูรพาราม </t>
  </si>
  <si>
    <t xml:space="preserve">วัดทักษิณวารีสิริสุข </t>
  </si>
  <si>
    <t xml:space="preserve">วัดพระโกฏิสุขส้าราญ </t>
  </si>
  <si>
    <t>วัดใหม่ศรีวิหารเจริญ</t>
  </si>
  <si>
    <t xml:space="preserve">วัดธาตุ </t>
  </si>
  <si>
    <t>วัดป่าสังฆพงษ์</t>
  </si>
  <si>
    <t>วัดโพธิ์ศรีวรรณา</t>
  </si>
  <si>
    <t>วัดศรีสว่างวงศ์ ( เกาะเสือ)</t>
  </si>
  <si>
    <t>วัดต้นพยอม</t>
  </si>
  <si>
    <t>วัดเนินพิจิตร</t>
  </si>
  <si>
    <t>วัดปานศึกษาธิการาม</t>
  </si>
  <si>
    <t>วัดเรียบ</t>
  </si>
  <si>
    <t>วัดโลการาม</t>
  </si>
  <si>
    <t>วัดจะทิ้งพระ</t>
  </si>
  <si>
    <t>วัดโรจนาราม</t>
  </si>
  <si>
    <t>วัดใหม่ทุ่งคา</t>
  </si>
  <si>
    <t>วัดสะบ้าย้อย</t>
  </si>
  <si>
    <t>วัดสุริยาราม</t>
  </si>
  <si>
    <t>วัดอู่ตะเภา</t>
  </si>
  <si>
    <t>วัดนาทวี</t>
  </si>
  <si>
    <t>วัดไทรงาม</t>
  </si>
  <si>
    <t>วัดโคกเหรียง</t>
  </si>
  <si>
    <t>วัดชลธาราวาส</t>
  </si>
  <si>
    <t>วัดเชิงแสใต้</t>
  </si>
  <si>
    <t>วัดชนาธิปเฉลิม(พระอารามหลวง)</t>
  </si>
  <si>
    <t>วัดอาทรรังสฤษฎิ์</t>
  </si>
  <si>
    <t>วัดควนกาหลง</t>
  </si>
  <si>
    <t>วัดสวนเทศ</t>
  </si>
  <si>
    <t>วัดพัฒนาราม</t>
  </si>
  <si>
    <t>วัดชมพูนิมิตร</t>
  </si>
  <si>
    <t>วัดนิคมพัฒนา</t>
  </si>
  <si>
    <t xml:space="preserve">วัดห้วยยอด </t>
  </si>
  <si>
    <t xml:space="preserve">วัดมงคลสถาน </t>
  </si>
  <si>
    <t xml:space="preserve">วัดโพธิ์น้อย </t>
  </si>
  <si>
    <t xml:space="preserve">วัดหนองสมาน </t>
  </si>
  <si>
    <t xml:space="preserve">วัดควนทองสีห์ </t>
  </si>
  <si>
    <t xml:space="preserve">วัดนิกรรังสฤษฎ์ </t>
  </si>
  <si>
    <t xml:space="preserve">วัดทุ่งหลวง </t>
  </si>
  <si>
    <t>วัดสิเกา</t>
  </si>
  <si>
    <t xml:space="preserve">วัดทุ่งยาว </t>
  </si>
  <si>
    <t xml:space="preserve">วัดประสิทธิชัย </t>
  </si>
  <si>
    <t>วัดป่าพะยอม</t>
  </si>
  <si>
    <t>วัดโคกคีรี</t>
  </si>
  <si>
    <t>วัดบรรพต</t>
  </si>
  <si>
    <t>วัดบ้านโพธิ์</t>
  </si>
  <si>
    <t>วัดบางแก้วผดุงธรรม</t>
  </si>
  <si>
    <t>วัดไร่เหนือ</t>
  </si>
  <si>
    <t>วัดแม่ขรีประชาราม</t>
  </si>
  <si>
    <t>สำนักสงฆ์ศรีบรรพต</t>
  </si>
  <si>
    <t>วัดบ้านนา</t>
  </si>
  <si>
    <t>วัดบ้านสวน</t>
  </si>
  <si>
    <t>วัดทุ่งนารี</t>
  </si>
  <si>
    <t>วัดตานีนรสโมสร</t>
  </si>
  <si>
    <t>วัดมุจลินทวาปีวิหาร</t>
  </si>
  <si>
    <t>วัดมะกรูด</t>
  </si>
  <si>
    <t>วัดปลักปรือ</t>
  </si>
  <si>
    <t>วัดคามวาสิการาม</t>
  </si>
  <si>
    <t>วัดมาลีนิเวศน์ (มายอ)</t>
  </si>
  <si>
    <t xml:space="preserve">สำนักสงฆ์เวฬุวัน </t>
  </si>
  <si>
    <t>วัดสารวัน</t>
  </si>
  <si>
    <t>วัดหงสาราม</t>
  </si>
  <si>
    <t>วัดตะเคียนทอง</t>
  </si>
  <si>
    <t>วัดวิมลวัฒนาราม</t>
  </si>
  <si>
    <t>วัดนิโรธสังฆาราม</t>
  </si>
  <si>
    <t>วัดรังสิตาวาส</t>
  </si>
  <si>
    <t xml:space="preserve">วัดพุทธาธิวาส </t>
  </si>
  <si>
    <t>วัดวงกตบรรพต</t>
  </si>
  <si>
    <t>วัดเนรัญชราวาส</t>
  </si>
  <si>
    <t xml:space="preserve">วัดบาละ </t>
  </si>
  <si>
    <t>วัดเขาบันนังกระแจะ</t>
  </si>
  <si>
    <t xml:space="preserve">วัดประชาภิรมย์ </t>
  </si>
  <si>
    <t>วัดโกลกเทพวิมล</t>
  </si>
  <si>
    <t xml:space="preserve">วัดธารากร </t>
  </si>
  <si>
    <t xml:space="preserve">วัดอุไรรัตนาราม </t>
  </si>
  <si>
    <t xml:space="preserve">วัดชลธาราวาส  </t>
  </si>
  <si>
    <t>วัดราษฎร์สโมสร</t>
  </si>
  <si>
    <t xml:space="preserve">วัดศรีสาคร </t>
  </si>
  <si>
    <t>วัดเขาเข็มทอง</t>
  </si>
  <si>
    <t xml:space="preserve">วัดสุคิรินประชาราม </t>
  </si>
  <si>
    <t xml:space="preserve">วัดโคกตา </t>
  </si>
  <si>
    <t xml:space="preserve">สำนักสงฆ์ไอร์บือแต </t>
  </si>
  <si>
    <t xml:space="preserve">วัดปิเหล็ง </t>
  </si>
  <si>
    <t xml:space="preserve">วัดทุ่งคา </t>
  </si>
  <si>
    <t>วัดอ้อมน้อย</t>
  </si>
  <si>
    <t>วัดโกรกกราก</t>
  </si>
  <si>
    <t xml:space="preserve">วัดบางม่วง </t>
  </si>
  <si>
    <t>วัดน้อยนอก</t>
  </si>
  <si>
    <t xml:space="preserve">วัดท่าเกวียน </t>
  </si>
  <si>
    <t>วัดชัยชนะพล ต.แสนตอ</t>
  </si>
  <si>
    <t>วัดโคกเหนือ ม.1 ต.บ้านโคก</t>
  </si>
  <si>
    <t>วัดท้ายตลาด ต.ท่าอิฐ</t>
  </si>
  <si>
    <t>วัดห้วยเลิศ ต.ท่าปลา</t>
  </si>
  <si>
    <t>วัดมหาธาตุ ต.ในเมือง</t>
  </si>
  <si>
    <t>วัดชำทอง ต.บ้านแก่ง</t>
  </si>
  <si>
    <t>วัดกกต้อง ม.3 ต.ฟากท่า</t>
  </si>
  <si>
    <t>วัดเสาหิน ต.ศรีพนมมาศ</t>
  </si>
  <si>
    <t>วัดแสนขัน ต.บ่อทอง</t>
  </si>
  <si>
    <t>แม่ต้านเหนือ</t>
  </si>
  <si>
    <t>พาณิชย์นิรมล</t>
  </si>
  <si>
    <t>ดงซ่อม</t>
  </si>
  <si>
    <t>มณีไพรสณฑ์</t>
  </si>
  <si>
    <t>ป่าไม้ห้า</t>
  </si>
  <si>
    <t>พบพระทรายงาม</t>
  </si>
  <si>
    <t>เกาะตาเถียร</t>
  </si>
  <si>
    <t>วังมะกอก</t>
  </si>
  <si>
    <t>ชลประทานรังสรรค์</t>
  </si>
  <si>
    <t>วัดสวรรคาราม</t>
  </si>
  <si>
    <t>วัดสามพวง</t>
  </si>
  <si>
    <t>วัดโพธาราม</t>
  </si>
  <si>
    <t>วัดทุ่งเนินพยอม</t>
  </si>
  <si>
    <t>วัดป่าบนเนิน</t>
  </si>
  <si>
    <t>วัดศรีเสลี่ยม</t>
  </si>
  <si>
    <t xml:space="preserve">วัดช่างเหล็ก </t>
  </si>
  <si>
    <t xml:space="preserve">วัดห้วยแก้ว </t>
  </si>
  <si>
    <t>วัดป่าชัยมงคลมิ่งเมือง</t>
  </si>
  <si>
    <t xml:space="preserve">วัดอินทรประสิทธิ์ </t>
  </si>
  <si>
    <t xml:space="preserve">วัดศรีประชาสรรค์บ้านหัน </t>
  </si>
  <si>
    <t xml:space="preserve">วัดบุญบาลประดิษฐ์ </t>
  </si>
  <si>
    <t xml:space="preserve">วัดจันทรสิรินทราวาส </t>
  </si>
  <si>
    <t xml:space="preserve">วัดโพนแพง </t>
  </si>
  <si>
    <t xml:space="preserve">วัดสระเกศ </t>
  </si>
  <si>
    <t>วัดบ้านโนนทอง</t>
  </si>
  <si>
    <t xml:space="preserve">วัดท่ากระบือ </t>
  </si>
  <si>
    <t>วัดเขื่อนอุบลรัตน์</t>
  </si>
  <si>
    <t>วัดศรีสุมังค์</t>
  </si>
  <si>
    <t xml:space="preserve">วัดนายม บ้านหนองคา  </t>
  </si>
  <si>
    <t xml:space="preserve">วัดไชยศรีบ้านเสี้ยว </t>
  </si>
  <si>
    <t xml:space="preserve">วัดเกาะสะอาด </t>
  </si>
  <si>
    <t xml:space="preserve">วัดกลางเชียงยืน </t>
  </si>
  <si>
    <t xml:space="preserve">วัดพระธาตนาดูน                     </t>
  </si>
  <si>
    <t xml:space="preserve">วัดทองนพคุณ (วัดใน) </t>
  </si>
  <si>
    <t xml:space="preserve">วัดขุนพรหมดำริ </t>
  </si>
  <si>
    <t>วัดบ้านหนองกุง</t>
  </si>
  <si>
    <t>วัดบ้านหัวช้าง</t>
  </si>
  <si>
    <t>วัดบ้านกุดรัง</t>
  </si>
  <si>
    <t>วัดบ้านโสกขุ่นคุ่น</t>
  </si>
  <si>
    <t xml:space="preserve">วัดป่าหนองแสง </t>
  </si>
  <si>
    <t xml:space="preserve">วัดสระโพธิ์ </t>
  </si>
  <si>
    <t xml:space="preserve">วัดโพธิการาม </t>
  </si>
  <si>
    <t xml:space="preserve">วัดอุทกวราราม </t>
  </si>
  <si>
    <t xml:space="preserve">วัดบ้านเมืองสรวงใหญ่ </t>
  </si>
  <si>
    <t xml:space="preserve">วัดสระปทุม </t>
  </si>
  <si>
    <t xml:space="preserve">วัดสามัคคีธรรมบัวขาว </t>
  </si>
  <si>
    <t xml:space="preserve">วัดนาตาน </t>
  </si>
  <si>
    <t xml:space="preserve">วัดหนองอีบุตร </t>
  </si>
  <si>
    <t xml:space="preserve">วัดสว่างคงคา </t>
  </si>
  <si>
    <t xml:space="preserve">วัดศรีสะอาดนามน </t>
  </si>
  <si>
    <t xml:space="preserve">วัดไตรภูมิ </t>
  </si>
  <si>
    <t xml:space="preserve">วัดกลางกุดสิมคุ้มเก่า </t>
  </si>
  <si>
    <t xml:space="preserve">วัดเกษมาคม </t>
  </si>
  <si>
    <t xml:space="preserve">วัดอนงคาศรี </t>
  </si>
  <si>
    <t xml:space="preserve">วัดอโศกธรรมมาราม </t>
  </si>
  <si>
    <t xml:space="preserve">วัดกลางภูแล่นช้าง </t>
  </si>
  <si>
    <t xml:space="preserve">วัดสว่างศรีโนนชัย </t>
  </si>
  <si>
    <t xml:space="preserve">วัดโพธิ์ชัยศรีสว่าง </t>
  </si>
  <si>
    <t xml:space="preserve">วัดชัยเจริญ </t>
  </si>
  <si>
    <t xml:space="preserve">วัดสว่างใต้ </t>
  </si>
  <si>
    <t xml:space="preserve">วัดธรรมพิทักษ์ </t>
  </si>
  <si>
    <t xml:space="preserve">วัดแสงสว่างโพธิ์ทอง </t>
  </si>
  <si>
    <t xml:space="preserve">วัดประชานิยม </t>
  </si>
  <si>
    <t xml:space="preserve">วัดบ้านเมืองหงษ์ </t>
  </si>
  <si>
    <t xml:space="preserve">วัดวิมลนิวาส </t>
  </si>
  <si>
    <t xml:space="preserve">วัดสันติวิหาร </t>
  </si>
  <si>
    <t xml:space="preserve">วัดอุบลบวรทิพย์ </t>
  </si>
  <si>
    <t xml:space="preserve">วัดบ้านเหล่างิ้ว </t>
  </si>
  <si>
    <t xml:space="preserve">วัดวารีกุฎาราม </t>
  </si>
  <si>
    <t xml:space="preserve">วัดหนองโมงบูรพาราม </t>
  </si>
  <si>
    <t xml:space="preserve">วัดป่ากุง </t>
  </si>
  <si>
    <t>วัดกลางอุดมเวทย์ ม</t>
  </si>
  <si>
    <t xml:space="preserve">วัดสระเกษ </t>
  </si>
  <si>
    <t xml:space="preserve">วัดดอนธาตุทอง </t>
  </si>
  <si>
    <t xml:space="preserve">วัดมิ่งเมือง </t>
  </si>
  <si>
    <t>วัดดงเย็นมหาวิหาร</t>
  </si>
  <si>
    <t xml:space="preserve">วัดบ้านดอนวิเวก </t>
  </si>
  <si>
    <t xml:space="preserve">วัดบ้านดอนเกลือ </t>
  </si>
  <si>
    <t xml:space="preserve">วัดศรีสุวรรณาราม </t>
  </si>
  <si>
    <t xml:space="preserve">วัดบรบือสราราม </t>
  </si>
  <si>
    <t xml:space="preserve">วัดหนองหน่อง </t>
  </si>
  <si>
    <t xml:space="preserve">วัดกลางโกสุม </t>
  </si>
  <si>
    <t xml:space="preserve">วัดป่าศรัทธาธรรม </t>
  </si>
  <si>
    <t xml:space="preserve">วัดดาวดึงษ์ </t>
  </si>
  <si>
    <t xml:space="preserve">วัดเก่าใหญ่ </t>
  </si>
  <si>
    <t xml:space="preserve">วัดโพธิ์กลาง </t>
  </si>
  <si>
    <t xml:space="preserve">วัดป่าวิเวกธรรม </t>
  </si>
  <si>
    <t xml:space="preserve">วัดโพธิ์ไชย </t>
  </si>
  <si>
    <t xml:space="preserve">วัดไชโย </t>
  </si>
  <si>
    <t xml:space="preserve">วัดราษฎร์บำรุง </t>
  </si>
  <si>
    <t xml:space="preserve">วัดธาตุกู่ทอง </t>
  </si>
  <si>
    <t xml:space="preserve">วัดศรีเมืองพล </t>
  </si>
  <si>
    <t xml:space="preserve">วัดศรีบุญเรือง </t>
  </si>
  <si>
    <t xml:space="preserve">วัดศรีภูเวียง </t>
  </si>
  <si>
    <t xml:space="preserve">วัดสิทธิการาม </t>
  </si>
  <si>
    <t xml:space="preserve">วัดสีชมพู </t>
  </si>
  <si>
    <t xml:space="preserve">วัดกลาง </t>
  </si>
  <si>
    <t>วัดคลองเมืองนอก หมู่ 3 ต.โกสัมพี</t>
  </si>
  <si>
    <t xml:space="preserve">วัดพระบรมธาตุ หมู่ 3 ต.นครชุม </t>
  </si>
  <si>
    <t xml:space="preserve">วัดเกาะหมู หมู่ 6 ต.คลองขลุง </t>
  </si>
  <si>
    <t>วัดเนินสำราญ ม. 2 ต.ไทรงาม</t>
  </si>
  <si>
    <t>วัดอาชานุสรณ์ หมู่ 7 ต.ลานกระบือ</t>
  </si>
  <si>
    <t>วัดแก้วศรีวิไล หมู่ 10 ต.ทุ่งทราย</t>
  </si>
  <si>
    <t>วัดเขาน้ำอุ่น หมู่ 4 ต.หินดาต</t>
  </si>
  <si>
    <t>วัดโพธิ์ทะเลเนรมิต หมู่ 4 ต.นิคมทุ่งโพธิ์ทะเล</t>
  </si>
  <si>
    <t>วัดสุขสำราญ ต.คลองน้ำไหล</t>
  </si>
  <si>
    <t xml:space="preserve">วัดน้อยวรลักษณ์ หมู่  4 ต. แสนตอ </t>
  </si>
  <si>
    <t>วัดโพธาราม หมู่ 6 ต.ถ้ำกระต่ายทอง</t>
  </si>
  <si>
    <t>วัดทุ่งสนุ่นรัตนาราม หมู่ 4 ต.ระหาน</t>
  </si>
  <si>
    <t xml:space="preserve">วัดศรีสุริยวงศาราม ต.หน้าเมือง </t>
  </si>
  <si>
    <t xml:space="preserve">วัดดอนตูม ต.บ้านโป่ง  </t>
  </si>
  <si>
    <t xml:space="preserve">วัดขนอน ต.สร้อยฟ้า  </t>
  </si>
  <si>
    <t xml:space="preserve">วัดหลวงพ่อสดธรรมกายาราม ต.แพงพวย </t>
  </si>
  <si>
    <t xml:space="preserve">วัดโครกพระเจริญ </t>
  </si>
  <si>
    <t xml:space="preserve">วัดหลวง ต.วังเย็น </t>
  </si>
  <si>
    <t xml:space="preserve">วัดเพลง ต.วัดเพลง </t>
  </si>
  <si>
    <t xml:space="preserve">วัดวาปีสุทธาวาส(ตลาดควาย) ต.จอมบึง  </t>
  </si>
  <si>
    <t xml:space="preserve">วัดชัฏหนองหมี ต.ท่าเคย </t>
  </si>
  <si>
    <t xml:space="preserve">วัดเจริญธรรมนิมิต ต.บ้านบึง </t>
  </si>
  <si>
    <t xml:space="preserve">วัดเจ็ดเสมียน ต.เจ็ดเสมียน </t>
  </si>
  <si>
    <t>วัดเทวสังฆาราม (วัดเหนือ)</t>
  </si>
  <si>
    <t>วัดท่ามะกา</t>
  </si>
  <si>
    <t>วัดศรีโลหะราษฏร์บำรุง</t>
  </si>
  <si>
    <t>วัดทองผาภูมิ</t>
  </si>
  <si>
    <t>วัดเขาวงจินดาราม</t>
  </si>
  <si>
    <t>วัดวังโพธิ์</t>
  </si>
  <si>
    <t>วัดไทรโยคใหญ่</t>
  </si>
  <si>
    <t>วัดหม่องกระแทะ</t>
  </si>
  <si>
    <t>วัดศรีสุวรรณาราม</t>
  </si>
  <si>
    <t>วัดสระสำเภาทอง</t>
  </si>
  <si>
    <t>วัดโบสถ์เก่าสระจิกด่าน</t>
  </si>
  <si>
    <t>วัดด่านมะขามเตี้ย</t>
  </si>
  <si>
    <t>วัดหนองไม้เอื้อย</t>
  </si>
  <si>
    <t xml:space="preserve">วัดทิพย์สุคนธาราม </t>
  </si>
  <si>
    <t>วัดมัชฌิมาวนาราม</t>
  </si>
  <si>
    <t>วัดป่าเลไลยก์วรวิหาร</t>
  </si>
  <si>
    <t>วัดดงตาล</t>
  </si>
  <si>
    <t>วัดเขาพระศรีสรรเพชญาราม</t>
  </si>
  <si>
    <t>วัดดอนเจดีย์</t>
  </si>
  <si>
    <t>วัดเขาพระ</t>
  </si>
  <si>
    <t>วัดน้อย</t>
  </si>
  <si>
    <t>วัดปลายนา</t>
  </si>
  <si>
    <t>วัดศรีจันทร์ภาวนาราม</t>
  </si>
  <si>
    <t>วัดหนองหลวง</t>
  </si>
  <si>
    <t>วัดพระปฐมเจดีย์ราชวรมหาวิหาร</t>
  </si>
  <si>
    <t>วัดไร่ขิง</t>
  </si>
  <si>
    <t>วัดสว่างชาติประชาบำรุง</t>
  </si>
  <si>
    <t>วัดชุมนุมศรัทธา</t>
  </si>
  <si>
    <t>วัดอรัญญิการาม (วัดสามง่าม)</t>
  </si>
  <si>
    <t>วัดใหม่สุปดิษฐาราม</t>
  </si>
  <si>
    <t>วัดสุวรรณาราม ศาลายา</t>
  </si>
  <si>
    <t>วัดบางพระ</t>
  </si>
  <si>
    <t>วัดห้วยพลู</t>
  </si>
  <si>
    <t>วัดธรรมนิมิต</t>
  </si>
  <si>
    <t>วัดเกาะใหญ่</t>
  </si>
  <si>
    <t>วัดบางแคน้อย</t>
  </si>
  <si>
    <t>วัดข่อย</t>
  </si>
  <si>
    <t>วัดไร่มะม่วงพระราชดำรัส</t>
  </si>
  <si>
    <t>วัดสหธรรมิการาม</t>
  </si>
  <si>
    <t>วัดแก่งกระจาน</t>
  </si>
  <si>
    <t>วัดยาง</t>
  </si>
  <si>
    <t>วัดเกาะแก้วสุทธาราม</t>
  </si>
  <si>
    <t>วัดในกลาง</t>
  </si>
  <si>
    <t>วัดหนองไผ่</t>
  </si>
  <si>
    <t>วัดบุษยบรรพต</t>
  </si>
  <si>
    <t>วัดเกาะหลัก</t>
  </si>
  <si>
    <t>วัดเขาน้อยบน</t>
  </si>
  <si>
    <t>วัดวังยาว</t>
  </si>
  <si>
    <t>วัดสามร้อยยอด</t>
  </si>
  <si>
    <t>วัดเขาบ้านกลาง</t>
  </si>
  <si>
    <t>วัดเขาโบสถ์</t>
  </si>
  <si>
    <t>วัดดอนมะกอก</t>
  </si>
  <si>
    <t xml:space="preserve">วัดสระเกตุ ตำบลหล่มเก่า </t>
  </si>
  <si>
    <t xml:space="preserve">วัดธรรมยาน ตำบลยางงาม </t>
  </si>
  <si>
    <t>วัดสนธิกรประชาราม</t>
  </si>
  <si>
    <t>วัดพระแก้ว ตำบลในเมือง</t>
  </si>
  <si>
    <t xml:space="preserve">วัดพระพุทธบาทชนแดน </t>
  </si>
  <si>
    <t>วัดอรัญญาวาส</t>
  </si>
  <si>
    <t xml:space="preserve">วัดถ้ำผาผึ้ง </t>
  </si>
  <si>
    <t xml:space="preserve">วัดป่าสระแก้ว </t>
  </si>
  <si>
    <t xml:space="preserve">วัดเขาเจริญธรรม </t>
  </si>
  <si>
    <t xml:space="preserve">วัดพระธาตุผาซ่อนแก้ว </t>
  </si>
  <si>
    <t>วัดบรรตาราม ตำบลบึงสามพัน</t>
  </si>
  <si>
    <t xml:space="preserve">วัดโคกมน ตำบลโคกมน </t>
  </si>
  <si>
    <t xml:space="preserve">วัดประชานิมิต ตำบลท่าโรง </t>
  </si>
  <si>
    <t xml:space="preserve">วัดศรีบุญเรื่อง ตำบลหล่มสัก </t>
  </si>
  <si>
    <t xml:space="preserve">วัดสีบานเย็น ตำบลหินฮาว </t>
  </si>
  <si>
    <t xml:space="preserve">วัดหนองไผ่พิทยาราม </t>
  </si>
  <si>
    <t xml:space="preserve">วัดป่าแดง </t>
  </si>
  <si>
    <t xml:space="preserve">วัดหัวร้อง </t>
  </si>
  <si>
    <t xml:space="preserve">วัดพระพุทธบาทเขาสมอแคลง </t>
  </si>
  <si>
    <t>วัดสุนทรประดิษฐ์</t>
  </si>
  <si>
    <t xml:space="preserve">วัดห้วยดั้ง </t>
  </si>
  <si>
    <t xml:space="preserve">วัดราชบูรณะ </t>
  </si>
  <si>
    <t>วัดศรีมงคล</t>
  </si>
  <si>
    <t>ร้อยละ</t>
  </si>
  <si>
    <t xml:space="preserve"> </t>
  </si>
  <si>
    <t>รพศ</t>
  </si>
  <si>
    <t>รพท</t>
  </si>
  <si>
    <t>รพช</t>
  </si>
  <si>
    <t xml:space="preserve">วัดพระธาตุหริภูญชัยวรมหาวิหาร </t>
  </si>
  <si>
    <t>วัดทากาศ</t>
  </si>
  <si>
    <t>วัดทาศาลา</t>
  </si>
  <si>
    <t xml:space="preserve">วัดดอยหลังถ้ำ </t>
  </si>
  <si>
    <t>วัดลี้หลวง</t>
  </si>
  <si>
    <t xml:space="preserve">วัดดอยพระบาทหงส์คำ </t>
  </si>
  <si>
    <t xml:space="preserve">วัดทุ่งเป็ด </t>
  </si>
  <si>
    <t xml:space="preserve">วัดพระธาตุแสงแก้ว </t>
  </si>
  <si>
    <t xml:space="preserve">วัดนครเจดีย์ </t>
  </si>
  <si>
    <t xml:space="preserve">วัดป่าค่าง </t>
  </si>
  <si>
    <t xml:space="preserve">วัดกู่ป่าลาน </t>
  </si>
  <si>
    <t xml:space="preserve">วัดบ้านเวียงหนองล่อง </t>
  </si>
  <si>
    <t>วัดบ้านปลาดุก</t>
  </si>
  <si>
    <t>วัดโตนด</t>
  </si>
  <si>
    <t>วัดละหาร</t>
  </si>
  <si>
    <t>วัดบางไผ่</t>
  </si>
  <si>
    <t>วัดบรมราชากาญจนาภิเษก</t>
  </si>
  <si>
    <t>วัดไทรน้อย</t>
  </si>
  <si>
    <t>วัดเกาะแก้ว</t>
  </si>
  <si>
    <t>วัดเจ้าเจ็ดใน</t>
  </si>
  <si>
    <t>วัดพุทไธศวรรย์</t>
  </si>
  <si>
    <t>วัดศาลาปูน</t>
  </si>
  <si>
    <t>วัดไผ่ล้อม</t>
  </si>
  <si>
    <t>วัดลาดบัวหลวง</t>
  </si>
  <si>
    <t>วัดเจริญธรรม</t>
  </si>
  <si>
    <t>วัดสะตือ</t>
  </si>
  <si>
    <t>วัดตาลานเหนือ</t>
  </si>
  <si>
    <t>วัดลาดทราย</t>
  </si>
  <si>
    <t>วัดปากคลอง</t>
  </si>
  <si>
    <t>วัดชุมพล นิกายาราม</t>
  </si>
  <si>
    <t>วัดคอตัน</t>
  </si>
  <si>
    <t>วัดท้าวอู่ทอง</t>
  </si>
  <si>
    <t>วัดขุนทราย</t>
  </si>
  <si>
    <t>วัดบางคล้าบุพผาณิการาม</t>
  </si>
  <si>
    <t>วัดเทพปัญญาราม</t>
  </si>
  <si>
    <t>วัดจงโก</t>
  </si>
  <si>
    <t>วัดศรีรัตนาราม</t>
  </si>
  <si>
    <t>วัดวังกระทุ่ม</t>
  </si>
  <si>
    <t>วัดห้วยเขว้า</t>
  </si>
  <si>
    <t>วัดลำนารายณ์</t>
  </si>
  <si>
    <t>วัดท่าหลวง</t>
  </si>
  <si>
    <t>วัดกลางสว่างอารมณ์</t>
  </si>
  <si>
    <t>วัดพยัฒคาราม</t>
  </si>
  <si>
    <t>วัดสระมะเกลือ</t>
  </si>
  <si>
    <t>วัดปลั่งเจษฎาราษฎร์</t>
  </si>
  <si>
    <t xml:space="preserve">วัดศรีบุรีรัตนาราม </t>
  </si>
  <si>
    <t xml:space="preserve">วัดภิบาลวังม่วง, </t>
  </si>
  <si>
    <t>วัดมณีขวัญชัย</t>
  </si>
  <si>
    <t>วัดแก่งคอย</t>
  </si>
  <si>
    <t>วัดไก่เส่า</t>
  </si>
  <si>
    <t>วัดโคกกระต่าย</t>
  </si>
  <si>
    <t>วัดหนองโดน, วัดคลองบุญ</t>
  </si>
  <si>
    <t>วัดหนองกะทะ</t>
  </si>
  <si>
    <t>วัดมะขามเรียง</t>
  </si>
  <si>
    <t>วัดพระพุทธราชวรวิหาร</t>
  </si>
  <si>
    <t>วัดสูง, วัดเสาไห้</t>
  </si>
  <si>
    <t>วัดซับพริก</t>
  </si>
  <si>
    <t>วัดเกาะกลาง</t>
  </si>
  <si>
    <t>วัดศรีเมือง อ เมือง จ. นครนายก</t>
  </si>
  <si>
    <t>วัดเกาะหวาย</t>
  </si>
  <si>
    <t xml:space="preserve">วัดป่าขะ </t>
  </si>
  <si>
    <t>วัดองครักษ์ธรรมะปัญญาราม</t>
  </si>
  <si>
    <t xml:space="preserve">วัดจันทร์ </t>
  </si>
  <si>
    <t xml:space="preserve">วัดหลวงสุนทราราม </t>
  </si>
  <si>
    <t xml:space="preserve">วัดทองเลื่อน </t>
  </si>
  <si>
    <t xml:space="preserve">วัดเกษทอง </t>
  </si>
  <si>
    <t xml:space="preserve">วัดบัวแก้วเกสร </t>
  </si>
  <si>
    <t xml:space="preserve">วัดแสงสรรค์ </t>
  </si>
  <si>
    <t xml:space="preserve">วัดอดิศร </t>
  </si>
  <si>
    <t xml:space="preserve">วัดบึงบาประภาสวัต </t>
  </si>
  <si>
    <t xml:space="preserve">วัดศรีพรหมประสิทธิ์ </t>
  </si>
  <si>
    <t>วัดโบสถ์</t>
  </si>
  <si>
    <t xml:space="preserve">วัดประดับ </t>
  </si>
  <si>
    <t xml:space="preserve">วัดม่วงชุม </t>
  </si>
  <si>
    <t>วัดบัวทอง</t>
  </si>
  <si>
    <t xml:space="preserve">วัดหงษ์ปทุมาวาส </t>
  </si>
  <si>
    <t>วัดกร่าง</t>
  </si>
  <si>
    <t xml:space="preserve">วัดหว่านบุญ </t>
  </si>
  <si>
    <t xml:space="preserve">วัดนาบุญ </t>
  </si>
  <si>
    <t xml:space="preserve">วัดพิกุลทอง </t>
  </si>
  <si>
    <t xml:space="preserve">วัดโพธิ์แก้วนพคุณ </t>
  </si>
  <si>
    <t xml:space="preserve">วัดละมุดสุทธิยาราม </t>
  </si>
  <si>
    <t>วัดอ่างทองวรวิหาร</t>
  </si>
  <si>
    <t xml:space="preserve">วัดสว่างอารมณ์
</t>
  </si>
  <si>
    <t xml:space="preserve">วัดสองพี่น้อง </t>
  </si>
  <si>
    <t xml:space="preserve">วัดท่ากฤษณา </t>
  </si>
  <si>
    <t xml:space="preserve">วัดสามนิ้ว </t>
  </si>
  <si>
    <t>วัดเขาราวเทียนทอง</t>
  </si>
  <si>
    <t xml:space="preserve">วัดเขาดิน ที่ตั้ง  </t>
  </si>
  <si>
    <t xml:space="preserve">วัดหางแขยง  </t>
  </si>
  <si>
    <t xml:space="preserve">วัดปากคลองมะขามเฒ่า </t>
  </si>
  <si>
    <t>วัดทองประธาน</t>
  </si>
  <si>
    <t>วัดกลางใหม่</t>
  </si>
  <si>
    <t>วัดเวียง</t>
  </si>
  <si>
    <t>วัดกรวด</t>
  </si>
  <si>
    <t>วัดตาขุน</t>
  </si>
  <si>
    <t>วัดคงคาราม</t>
  </si>
  <si>
    <t>วัดอัมพวัน</t>
  </si>
  <si>
    <t>วัดพังกาญจน์</t>
  </si>
  <si>
    <t>วัดสิงขร</t>
  </si>
  <si>
    <t>วัดเพ็งประดิษฐาราม</t>
  </si>
  <si>
    <t>วัดทุ่งเซียด</t>
  </si>
  <si>
    <t>วัดมูลเหล็ก</t>
  </si>
  <si>
    <t>วัดนาสาร</t>
  </si>
  <si>
    <t>วัดย่านดินแดง</t>
  </si>
  <si>
    <t>สำนักงสงฆ์บางน้ำอุ่น</t>
  </si>
  <si>
    <t>วัดปราการ</t>
  </si>
  <si>
    <t>วัดบ้านส้อง</t>
  </si>
  <si>
    <t>วัดวิภาวดีวนาราม</t>
  </si>
  <si>
    <t>วัดชังเรือง</t>
  </si>
  <si>
    <t>วัดแค</t>
  </si>
  <si>
    <t>วัดบางปิ้ง</t>
  </si>
  <si>
    <t>วัดบางพลีใหญ่,วัดบางพลีใหญ่ใน</t>
  </si>
  <si>
    <t>วัดบัวโรย</t>
  </si>
  <si>
    <t>วัดสุคันธาวาส</t>
  </si>
  <si>
    <t>วัดจุฑาทิศธรรมสภารามวรวิหาร ชลบุรี</t>
  </si>
  <si>
    <t>วัดโคกท่าเจริญ</t>
  </si>
  <si>
    <t>วัดญาณสังวราราม</t>
  </si>
  <si>
    <t>วัดกำแพง ชลบุรี</t>
  </si>
  <si>
    <t>วัดช่องแสมสาร</t>
  </si>
  <si>
    <t>วัดทุ่งกราด</t>
  </si>
  <si>
    <t>วัดเกาะจันทร์</t>
  </si>
  <si>
    <t>วัดชัยมงคล (พระอารามหลวง)</t>
  </si>
  <si>
    <t>วัดอุทกเขปสีมาราม</t>
  </si>
  <si>
    <t>วัดบึงบวรสถิตย์</t>
  </si>
  <si>
    <t>วัดหนองใหญ่</t>
  </si>
  <si>
    <t>วัดบ่อทองราษฎรบำรุง</t>
  </si>
  <si>
    <t>วัดลุ่มมหาชัยชุมพล (พระอารามหลวง)</t>
  </si>
  <si>
    <t>วัดห้วยทับมอญ</t>
  </si>
  <si>
    <t>วัดโพธิ์ทองพุทธาราม</t>
  </si>
  <si>
    <t>วัดหนองแฟบทักขิณาราม</t>
  </si>
  <si>
    <t>วัดบ้านฉาง</t>
  </si>
  <si>
    <t>วัดไพรสณฑ์</t>
  </si>
  <si>
    <t>วัดคลองตาทัย</t>
  </si>
  <si>
    <t>วัดคลองไผ่</t>
  </si>
  <si>
    <t>วัดคลองตะเคียน</t>
  </si>
  <si>
    <t>วัดใหม่เมืองจันทบุรี</t>
  </si>
  <si>
    <t>วัดพญาล่าง</t>
  </si>
  <si>
    <t>วัดทับไทร</t>
  </si>
  <si>
    <t>วัดโป่งขนมจีน</t>
  </si>
  <si>
    <t>วัดเขาแก้ว</t>
  </si>
  <si>
    <t>วัดเขาจันทรา</t>
  </si>
  <si>
    <t>วัดโพธิ์ลังกา</t>
  </si>
  <si>
    <t>วัดเกาะแมว</t>
  </si>
  <si>
    <t>วัดหนองคัน</t>
  </si>
  <si>
    <t>วัดสามผาน</t>
  </si>
  <si>
    <t>วัดวันยาวบน</t>
  </si>
  <si>
    <t xml:space="preserve">วัดไผ่ล้อมะ, วัดสุวรรณมงคล 
</t>
  </si>
  <si>
    <t xml:space="preserve">วัดคลองจาก </t>
  </si>
  <si>
    <t xml:space="preserve">วัดคลองนนทรี 
</t>
  </si>
  <si>
    <t xml:space="preserve">วัดบ่อไร่ </t>
  </si>
  <si>
    <t xml:space="preserve">วัดแหลมมะขาม </t>
  </si>
  <si>
    <t xml:space="preserve">วัดทุ่งเขา </t>
  </si>
  <si>
    <t xml:space="preserve">วัดอ่าวสลัด </t>
  </si>
  <si>
    <t xml:space="preserve">วัดเทวารุทธาราม     </t>
  </si>
  <si>
    <t xml:space="preserve">วัดเกาะกระทิง       </t>
  </si>
  <si>
    <t>วัดบำรุงธรรมราษฎร์ศรัทธาราม (วัดล่าง)</t>
  </si>
  <si>
    <t xml:space="preserve">วัดเกาะแก้วเวฬุวัน  </t>
  </si>
  <si>
    <t xml:space="preserve">วัดบางมะเฟือง       </t>
  </si>
  <si>
    <t xml:space="preserve">วัดแจ้ง                </t>
  </si>
  <si>
    <t xml:space="preserve">วัดหนองศิลาราม     </t>
  </si>
  <si>
    <t xml:space="preserve">วัดหนองเค็ด        </t>
  </si>
  <si>
    <t xml:space="preserve">วัดคลอง 18          </t>
  </si>
  <si>
    <t xml:space="preserve">วัดสนามจันทร์        </t>
  </si>
  <si>
    <t xml:space="preserve">วัดอินทรแบก </t>
  </si>
  <si>
    <t xml:space="preserve">วัดทัพช้าง </t>
  </si>
  <si>
    <t xml:space="preserve">วัดท่ากระทุ่ม  </t>
  </si>
  <si>
    <t xml:space="preserve">วัดแก้วพิจิตร </t>
  </si>
  <si>
    <t xml:space="preserve">วัดต้นโพธิ์ </t>
  </si>
  <si>
    <t>ศูนย์ปฏิบัติธรรม สาขาวัดทุ่งแฝก</t>
  </si>
  <si>
    <t xml:space="preserve">วัดสามัคคีพัฒนาราม  </t>
  </si>
  <si>
    <t xml:space="preserve">วัดมงคลคลองหาด </t>
  </si>
  <si>
    <t>วัดวังสมบูรณ์</t>
  </si>
  <si>
    <t>วัดป่าสันติธรรม</t>
  </si>
  <si>
    <t xml:space="preserve">วัดวังปลาตอง </t>
  </si>
  <si>
    <t>วัดนครธรรม</t>
  </si>
  <si>
    <t>วัดบ้านแก้วเพชรพลอย</t>
  </si>
  <si>
    <t>วัดเขาป่าแก้ว</t>
  </si>
  <si>
    <t>วัดสระแก้ว (พระอารามหลวง)</t>
  </si>
  <si>
    <t>วัดรัตนคีรี</t>
  </si>
  <si>
    <t>วัดสุมังคลาราม</t>
  </si>
  <si>
    <t>วัดหนองกลับ ม.3 ต.หนองกลับ อ.หนองบัว</t>
  </si>
  <si>
    <t>วัดลาดค้าว ตำบล หนองเต่า อำเภอ เก้าเลี้ยว นครสวรรค์</t>
  </si>
  <si>
    <t>วัดตาคลีใหญ่ ต.ตาคลี อ.ตาคลี</t>
  </si>
  <si>
    <t>วัดท่าตะโก ต.ท่าตะโก อ.ท่าตะโก</t>
  </si>
  <si>
    <t>วัดเขาแก้ว ต.พยุหะ อ.พยุหะคีรี</t>
  </si>
  <si>
    <t>วัดเขาแม่กระทู้ หมู่ที่ 9 ต.แม่วงก์ อ.แม่วงก์</t>
  </si>
  <si>
    <t>วัดไทรใต้ เลขที่ 4 ถ.โกสีย์ ต.ปากน้ำโพ อ.เมืองฯ</t>
  </si>
  <si>
    <t>วัดช่องคีรีศรีสิทธิวราราม เลขที่36 ม.10 ต.นครสวรรค์ตก อ.เมืองฯ</t>
  </si>
  <si>
    <t>วัดสุคตวราราม ม.9 ต.นครสวรรค์ตก อ.เมืองฯ</t>
  </si>
  <si>
    <t>วัดจอมคีรีนาคพรต เลขที่ 35 ม.4 ต.นครสวรรค์ออก อ.เมืองฯ</t>
  </si>
  <si>
    <t>วัดวรนารถบรรพต เลขที่ 188 ถ.ธรรมวิถี ต.ปากน้ำโพ อ.เมืองฯ</t>
  </si>
  <si>
    <t>วัดโกรกพระเหนือ ม.3 ต.หนองกลับ อ.หนองบัว</t>
  </si>
  <si>
    <t>วัดส้มเสี้ยว ม.2 ต.ท่างิ้ว อ.บรรพตพิสัย</t>
  </si>
  <si>
    <t>วัดป่าเขาเขียว ม.7 ต.ชุมตาบง อ.ชุมตาบง</t>
  </si>
  <si>
    <t>วัดเกยไชยเหนือ(พระบรมธาตุ) ต.เกยไชย อ.ชุมแสง</t>
  </si>
  <si>
    <t>วัดดอนโม่ ม.9 ต.สระแก้ว อ.ลาดยาว</t>
  </si>
  <si>
    <t>พระอารามหลวง ต.ตากฟ้า อ.ตากฟ้า จ.นครสวรรค์</t>
  </si>
  <si>
    <t>วัดไพศาลี ต.ไพศาลี อ.ไพศาลี</t>
  </si>
  <si>
    <t>วัดบ้านไร่ ต.บ้านไร่ อ.บ้านไร่</t>
  </si>
  <si>
    <t>วัดหนองขุนชาติ ต.หนองฉาง อ.หนองฉาง</t>
  </si>
  <si>
    <t>วัดใหม่จันทราราม ต.อุทัยใหม่ อ.เมืองอุทัยธานี</t>
  </si>
  <si>
    <t>วัดชุมทหาร หมู่ 1 ต.ห้วยคต อ.ห้วยคต</t>
  </si>
  <si>
    <t>วัดลานสัก ต.ลานสัก อ.ลานสัก</t>
  </si>
  <si>
    <t>วัดหนองเรือโกลน ต.หนองกลางดง อ.ทัพทัน</t>
  </si>
  <si>
    <t>วัดสว่างอารมณ์ ต.สว่างอารมณ์ อ.สว่างอารมณ์</t>
  </si>
  <si>
    <t>วัดหนองแฟบ หมู่ 7 ต.หนองขาหย่าง อ.หนองขาหย่าง</t>
  </si>
  <si>
    <t>วัดท่าบัวทอง หมู่ 2 ต.โพธิ์ประทับช้าง</t>
  </si>
  <si>
    <t>วัดทรย้อย หมู่ 2 ต.ดงเจริญ</t>
  </si>
  <si>
    <t>วัดสากเหล็ก หมู่ 1 ต.สากเหล็ก</t>
  </si>
  <si>
    <t>สำนักปฏิบัติธรรมบึงนารางเจริญธรรม หมู่ 2</t>
  </si>
  <si>
    <t>วัดสุนทรเกษตราราม(ปลวกสูง หมู่ 3</t>
  </si>
  <si>
    <t>วัดท่าหลวงพระอารมหลวง ต.ในเมือง</t>
  </si>
  <si>
    <t>วัดเขตมงคล ต.วังทรายพูน</t>
  </si>
  <si>
    <t>วัดชัยมงคล ต.บางมูลนาก</t>
  </si>
  <si>
    <t>วัดมงคลทับคล้อ ต.ทับคล้อ</t>
  </si>
  <si>
    <t>วัดวังแดง หมู่ 2 ต.สามง่าม</t>
  </si>
  <si>
    <t>วัดบ้านตาล หมู่ 2 ต.โพทะเล</t>
  </si>
  <si>
    <t>วัดเทวประสาท ต.ตะพานหิน</t>
  </si>
  <si>
    <t>วัดท้ายสำเภา ตำบลท้ายสำเภา</t>
  </si>
  <si>
    <t>วัดศิลาราย</t>
  </si>
  <si>
    <t>วัดศรีนิคม</t>
  </si>
  <si>
    <t>วัดป่าโพธิธรรมรัตนาราม</t>
  </si>
  <si>
    <t>วัดสามัคคีธรรม</t>
  </si>
  <si>
    <t>วัดปัตติการาม</t>
  </si>
  <si>
    <t>มัสยิด บ้านใหญ่ หมู่ 2</t>
  </si>
  <si>
    <t>วัดมงคลสุทธาวาส</t>
  </si>
  <si>
    <t>วัดนิกรวราราม</t>
  </si>
  <si>
    <t>วัดไตรมารถสถิต</t>
  </si>
  <si>
    <t>วัดนิโครธาราม</t>
  </si>
  <si>
    <t xml:space="preserve">วัดโนนดินแดงใต้ </t>
  </si>
  <si>
    <t>วัดปทุมธาราราม</t>
  </si>
  <si>
    <t>วัดสุวรรณคีรีวิหาร</t>
  </si>
  <si>
    <t>วัดจันทาราม</t>
  </si>
  <si>
    <t>วัดโพธิ์ทอง</t>
  </si>
  <si>
    <t>วัดสถิตย์ธรรมาราม</t>
  </si>
  <si>
    <t>วัดพระธาตุดอยกองมู</t>
  </si>
  <si>
    <t>วัดศรีบุญเรือง</t>
  </si>
  <si>
    <t>วัดม่วยต่อ</t>
  </si>
  <si>
    <t>วัดน้ำฮู</t>
  </si>
  <si>
    <t>วัดแม่ลาน้อย</t>
  </si>
  <si>
    <t>วัดแม่สวด</t>
  </si>
  <si>
    <t>วัดสบป่อง</t>
  </si>
  <si>
    <t>วัดปางปุก</t>
  </si>
  <si>
    <t>วัดศิลามงคล</t>
  </si>
  <si>
    <t>วัดห้วยโก๋น</t>
  </si>
  <si>
    <t>วัดนาหวาย</t>
  </si>
  <si>
    <t>วัดภูเก็ต</t>
  </si>
  <si>
    <t>วัดพญาภู,วัดช้างค้ำวรวิหาร</t>
  </si>
  <si>
    <t>วัดบำเพ็ญบุญ</t>
  </si>
  <si>
    <t>วัดนาราบ,วัดหนองห้า</t>
  </si>
  <si>
    <t>วัดนาคา,วัดพรหม</t>
  </si>
  <si>
    <t>วัดโป่งคำ</t>
  </si>
  <si>
    <t>วัดศรีดอนแท่น,วัดบุญยืน</t>
  </si>
  <si>
    <t>วัดราษฎร์บำรุงวิทยา,วัดแพะกลาง</t>
  </si>
  <si>
    <t>วัดบ่อหลวง</t>
  </si>
  <si>
    <t>วัดพระธาตุแช่แห้ง</t>
  </si>
  <si>
    <t>วัดพระธาตุขิงแกง ม.5 ต.พระธาตุขิงแกง อ.จุน จ.พะเยา</t>
  </si>
  <si>
    <t xml:space="preserve">วัดนาปรัง ต.นาปรัง อ.ปง จ.พะเยา </t>
  </si>
  <si>
    <t>วัดป่าเจ้าพระยา ,วัดโพภาวนาราว</t>
  </si>
  <si>
    <t>วัดพิศิษฐ์อรรถาราม</t>
  </si>
  <si>
    <t>วัดดงชัย</t>
  </si>
  <si>
    <t>วัดบ้านซ้อ</t>
  </si>
  <si>
    <t>วัดท่าน้ำ</t>
  </si>
  <si>
    <t>วัดพรหมวิหาร วัดหิรัญญาวาส</t>
  </si>
  <si>
    <t>วัดร่องบัวลอย</t>
  </si>
  <si>
    <t xml:space="preserve">วัดหินแตก </t>
  </si>
  <si>
    <t xml:space="preserve">วัดอำมาตย์ </t>
  </si>
  <si>
    <t>วัดไผ่น้ำล้อม</t>
  </si>
  <si>
    <t>วัดแสงแก้วโพธิญาณ</t>
  </si>
  <si>
    <t>วัดบ้านม่วงยาย</t>
  </si>
  <si>
    <t>วัดพระสิงห์ วัดพระแก้ว วัดมิ่งเมือง</t>
  </si>
  <si>
    <t>วัดม่อนพระเจ้าหลวง</t>
  </si>
  <si>
    <t>วัดพระธาตุผาเงา</t>
  </si>
  <si>
    <t>วัดบุญเรือง</t>
  </si>
  <si>
    <t>วัดร่องหลอด</t>
  </si>
  <si>
    <t>วัดป่าซาง</t>
  </si>
  <si>
    <t>วัดห้วยก้างกลาง</t>
  </si>
  <si>
    <t>วัดเชียงคาน</t>
  </si>
  <si>
    <t xml:space="preserve">วัดแม่ริม </t>
  </si>
  <si>
    <t xml:space="preserve">วัดห้วยเกี๋ยง </t>
  </si>
  <si>
    <t xml:space="preserve">วัดแสนทอง </t>
  </si>
  <si>
    <t xml:space="preserve">วัดถ้ำเมืองออน </t>
  </si>
  <si>
    <t xml:space="preserve">วัดแม่อายหลวง </t>
  </si>
  <si>
    <t>วัดแม่สาบเหนือ</t>
  </si>
  <si>
    <t xml:space="preserve">วัดฉิมพลีวุฒาราม </t>
  </si>
  <si>
    <t>วัดศิริชัยนิมิตร</t>
  </si>
  <si>
    <t xml:space="preserve">วัดศรีดงเย็น </t>
  </si>
  <si>
    <t xml:space="preserve">วัดเวียงแหงปริยัติ </t>
  </si>
  <si>
    <t xml:space="preserve">วัดหางดง </t>
  </si>
  <si>
    <t xml:space="preserve">วัดกองหิน  </t>
  </si>
  <si>
    <t xml:space="preserve">วัดกอประจำโฮง </t>
  </si>
  <si>
    <t xml:space="preserve">วัดแม่แตง  </t>
  </si>
  <si>
    <t xml:space="preserve">วัดสันป่าตอง </t>
  </si>
  <si>
    <t xml:space="preserve">วัดสันกลางเหนือ </t>
  </si>
  <si>
    <t xml:space="preserve">วัดม่อนห้วยแก้ว </t>
  </si>
  <si>
    <t xml:space="preserve">วัดปทุมสราราม </t>
  </si>
  <si>
    <t xml:space="preserve">วัดพระธาตุศรีจอมทอง </t>
  </si>
  <si>
    <t xml:space="preserve">วัดอินทาราม </t>
  </si>
  <si>
    <t>วัดหนองอ้อ</t>
  </si>
  <si>
    <t xml:space="preserve">วัดพระธาตุช้างเคิ่ง </t>
  </si>
  <si>
    <t>วัดดอนทรายแก้ว</t>
  </si>
  <si>
    <t>วัดกลาง</t>
  </si>
  <si>
    <t>วัดดอนสวรรค์</t>
  </si>
  <si>
    <t>วัดธรรมธีราราม</t>
  </si>
  <si>
    <t>สรุปรายงานข้อมูลกิจกรรม 1 วัด 1 โรงพยาบาล (รพศ., รพท., รพช.)</t>
  </si>
  <si>
    <t>โรงพยาบาลเทพรัตนเวชชานุกูล 
เฉลิมพระเกียรติ ๖๐ พรรษา</t>
  </si>
  <si>
    <t>โรงพยาบาลวัดจันทร์ 
เฉลิมพระเกียรติ 80 พรรษา</t>
  </si>
  <si>
    <t xml:space="preserve">วัดศรีเมืองมาง ม. 1 
ต.บ้านมาง เชียงม่วน พะเยา </t>
  </si>
  <si>
    <t xml:space="preserve">วัดศรีโคมคำ 
ต.เวียง  อ.เมือง  จ.พะเยา  </t>
  </si>
  <si>
    <t xml:space="preserve">วัดสถาน ม. 5 
ต.ภูซาง อ.เชียงคำ จ.พะเยา </t>
  </si>
  <si>
    <t xml:space="preserve">วัดหย่วน ม. 3 
ต.หย่วน อ.เชียงคำ จ.พะเยา </t>
  </si>
  <si>
    <t xml:space="preserve">วัดดอนเหล็ก ม. 5 
ต.ดอนศรีชุม อ.ดอกคำใต้ จ.พะเยา </t>
  </si>
  <si>
    <t xml:space="preserve">วัดโพธาราม ม. 2 
ต.ศรีถ้อย อ.แม่ใจ จ.พะเยา </t>
  </si>
  <si>
    <t>วัดห้วยทรายขาว 
ต.ห้วยแก้ว อ.ภูกามยาว จ.พะเยา</t>
  </si>
  <si>
    <t xml:space="preserve">วัดพระบาทอุดม, 
วัดเทพอำนวยเจดีย์งาม </t>
  </si>
  <si>
    <t>โรงพยาบาลเฉลิมพระเกียรติ
สมเด็จพระเทพรัตนราชสุดาฯ สยามบรมราชกุมารี ระยอง</t>
  </si>
  <si>
    <t xml:space="preserve"> วัดแหลมใต้,  วัดปิตุลาธิราชรังสฤษฎิ์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</si>
</sst>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rgb="FFFFFFFF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name val="TH SarabunIT๙"/>
      <family val="2"/>
    </font>
    <font>
      <sz val="16"/>
      <name val="CordiaUPC"/>
      <family val="2"/>
    </font>
    <font>
      <sz val="11"/>
      <color theme="1"/>
      <name val="Tahoma"/>
      <family val="2"/>
      <scheme val="minor"/>
    </font>
    <font>
      <sz val="16"/>
      <color theme="1" tint="0.34998626667073579"/>
      <name val="TH SarabunPSK"/>
      <family val="2"/>
    </font>
    <font>
      <sz val="16"/>
      <color theme="1" tint="0.34998626667073579"/>
      <name val="TH SarabunIT๙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33" fillId="0" borderId="0"/>
  </cellStyleXfs>
  <cellXfs count="13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 wrapText="1" readingOrder="1"/>
    </xf>
    <xf numFmtId="0" fontId="21" fillId="0" borderId="0" xfId="0" applyFont="1"/>
    <xf numFmtId="0" fontId="19" fillId="0" borderId="0" xfId="0" applyFont="1" applyFill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1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/>
    <xf numFmtId="0" fontId="19" fillId="0" borderId="19" xfId="0" applyFont="1" applyFill="1" applyBorder="1" applyAlignment="1">
      <alignment horizontal="center" vertical="center" wrapText="1" readingOrder="1"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2" fillId="34" borderId="0" xfId="0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24" fillId="0" borderId="0" xfId="0" applyFont="1"/>
    <xf numFmtId="0" fontId="21" fillId="35" borderId="0" xfId="0" applyFont="1" applyFill="1" applyAlignment="1">
      <alignment horizontal="center"/>
    </xf>
    <xf numFmtId="0" fontId="21" fillId="35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5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0" xfId="0" applyFont="1" applyFill="1" applyBorder="1"/>
    <xf numFmtId="187" fontId="20" fillId="0" borderId="10" xfId="42" applyNumberFormat="1" applyFont="1" applyBorder="1"/>
    <xf numFmtId="187" fontId="20" fillId="0" borderId="21" xfId="42" applyNumberFormat="1" applyFont="1" applyFill="1" applyBorder="1"/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 readingOrder="1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1" fillId="35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22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21" fillId="35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187" fontId="20" fillId="0" borderId="0" xfId="0" applyNumberFormat="1" applyFont="1"/>
    <xf numFmtId="1" fontId="20" fillId="0" borderId="0" xfId="0" applyNumberFormat="1" applyFont="1" applyBorder="1" applyAlignment="1">
      <alignment horizontal="center" vertical="center"/>
    </xf>
    <xf numFmtId="0" fontId="20" fillId="37" borderId="0" xfId="0" applyFont="1" applyFill="1"/>
    <xf numFmtId="0" fontId="21" fillId="0" borderId="0" xfId="0" applyFont="1" applyFill="1"/>
    <xf numFmtId="0" fontId="20" fillId="39" borderId="0" xfId="0" applyFont="1" applyFill="1"/>
    <xf numFmtId="0" fontId="20" fillId="40" borderId="0" xfId="0" applyFont="1" applyFill="1"/>
    <xf numFmtId="0" fontId="20" fillId="41" borderId="0" xfId="0" applyFont="1" applyFill="1"/>
    <xf numFmtId="1" fontId="2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/>
    <xf numFmtId="0" fontId="20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20" fillId="0" borderId="0" xfId="0" applyFont="1" applyAlignment="1">
      <alignment wrapText="1"/>
    </xf>
    <xf numFmtId="2" fontId="21" fillId="0" borderId="0" xfId="42" applyNumberFormat="1" applyFont="1" applyFill="1" applyBorder="1" applyAlignment="1">
      <alignment horizontal="center" vertical="center"/>
    </xf>
    <xf numFmtId="2" fontId="21" fillId="34" borderId="0" xfId="42" applyNumberFormat="1" applyFont="1" applyFill="1" applyBorder="1" applyAlignment="1">
      <alignment horizontal="center" vertical="center"/>
    </xf>
    <xf numFmtId="2" fontId="21" fillId="0" borderId="10" xfId="42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vertical="center" wrapText="1" readingOrder="1"/>
    </xf>
    <xf numFmtId="1" fontId="20" fillId="34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 readingOrder="1"/>
    </xf>
    <xf numFmtId="1" fontId="20" fillId="0" borderId="0" xfId="0" applyNumberFormat="1" applyFont="1" applyFill="1" applyBorder="1" applyAlignment="1">
      <alignment horizontal="center" vertical="center"/>
    </xf>
    <xf numFmtId="2" fontId="20" fillId="0" borderId="0" xfId="42" applyNumberFormat="1" applyFont="1" applyFill="1" applyBorder="1" applyAlignment="1">
      <alignment horizontal="center" vertical="center"/>
    </xf>
    <xf numFmtId="2" fontId="20" fillId="0" borderId="0" xfId="42" applyNumberFormat="1" applyFont="1" applyAlignment="1">
      <alignment horizontal="center" vertical="center"/>
    </xf>
    <xf numFmtId="2" fontId="21" fillId="0" borderId="0" xfId="42" applyNumberFormat="1" applyFont="1" applyBorder="1" applyAlignment="1">
      <alignment horizontal="left" vertical="center"/>
    </xf>
    <xf numFmtId="2" fontId="21" fillId="33" borderId="23" xfId="42" applyNumberFormat="1" applyFont="1" applyFill="1" applyBorder="1" applyAlignment="1">
      <alignment horizontal="center" vertical="center"/>
    </xf>
    <xf numFmtId="2" fontId="20" fillId="0" borderId="0" xfId="42" applyNumberFormat="1" applyFont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1" fontId="21" fillId="33" borderId="14" xfId="42" applyNumberFormat="1" applyFont="1" applyFill="1" applyBorder="1" applyAlignment="1">
      <alignment horizontal="center" vertical="center"/>
    </xf>
    <xf numFmtId="1" fontId="20" fillId="0" borderId="0" xfId="0" quotePrefix="1" applyNumberFormat="1" applyFont="1" applyFill="1" applyBorder="1" applyAlignment="1">
      <alignment horizontal="center" vertical="center"/>
    </xf>
    <xf numFmtId="1" fontId="20" fillId="0" borderId="0" xfId="42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0" fontId="31" fillId="0" borderId="24" xfId="0" applyFont="1" applyBorder="1"/>
    <xf numFmtId="0" fontId="31" fillId="0" borderId="25" xfId="0" applyFont="1" applyBorder="1"/>
    <xf numFmtId="0" fontId="31" fillId="0" borderId="25" xfId="0" applyFont="1" applyBorder="1" applyAlignment="1">
      <alignment vertical="center" wrapText="1"/>
    </xf>
    <xf numFmtId="0" fontId="32" fillId="0" borderId="0" xfId="0" applyFont="1"/>
    <xf numFmtId="0" fontId="20" fillId="0" borderId="26" xfId="43" applyFont="1" applyBorder="1"/>
    <xf numFmtId="0" fontId="34" fillId="0" borderId="0" xfId="0" applyFont="1"/>
    <xf numFmtId="0" fontId="35" fillId="0" borderId="0" xfId="0" applyFont="1"/>
    <xf numFmtId="0" fontId="21" fillId="0" borderId="0" xfId="0" applyFont="1" applyFill="1" applyBorder="1" applyAlignment="1">
      <alignment horizontal="center" vertical="center"/>
    </xf>
    <xf numFmtId="2" fontId="21" fillId="0" borderId="0" xfId="42" applyNumberFormat="1" applyFont="1" applyFill="1" applyBorder="1" applyAlignment="1">
      <alignment horizontal="left" vertical="center"/>
    </xf>
    <xf numFmtId="0" fontId="24" fillId="0" borderId="0" xfId="0" applyFont="1" applyBorder="1" applyAlignment="1"/>
    <xf numFmtId="0" fontId="20" fillId="0" borderId="28" xfId="0" applyFont="1" applyFill="1" applyBorder="1" applyAlignment="1">
      <alignment horizontal="center"/>
    </xf>
    <xf numFmtId="0" fontId="20" fillId="0" borderId="28" xfId="0" applyFont="1" applyBorder="1"/>
    <xf numFmtId="0" fontId="20" fillId="34" borderId="28" xfId="0" applyFont="1" applyFill="1" applyBorder="1" applyAlignment="1">
      <alignment horizontal="center"/>
    </xf>
    <xf numFmtId="0" fontId="20" fillId="34" borderId="28" xfId="0" applyFont="1" applyFill="1" applyBorder="1"/>
    <xf numFmtId="0" fontId="20" fillId="34" borderId="29" xfId="0" applyFont="1" applyFill="1" applyBorder="1" applyAlignment="1">
      <alignment horizontal="center"/>
    </xf>
    <xf numFmtId="43" fontId="20" fillId="0" borderId="28" xfId="42" applyFont="1" applyFill="1" applyBorder="1"/>
    <xf numFmtId="43" fontId="20" fillId="36" borderId="28" xfId="42" applyFont="1" applyFill="1" applyBorder="1"/>
    <xf numFmtId="187" fontId="20" fillId="0" borderId="0" xfId="42" applyNumberFormat="1" applyFont="1" applyFill="1" applyBorder="1"/>
    <xf numFmtId="187" fontId="20" fillId="0" borderId="30" xfId="42" applyNumberFormat="1" applyFont="1" applyBorder="1"/>
    <xf numFmtId="43" fontId="20" fillId="0" borderId="30" xfId="42" applyFont="1" applyFill="1" applyBorder="1"/>
    <xf numFmtId="0" fontId="19" fillId="0" borderId="27" xfId="0" applyFont="1" applyFill="1" applyBorder="1" applyAlignment="1">
      <alignment horizontal="center" vertical="center" wrapText="1" readingOrder="1"/>
    </xf>
    <xf numFmtId="0" fontId="21" fillId="0" borderId="27" xfId="0" applyFont="1" applyFill="1" applyBorder="1" applyAlignment="1">
      <alignment horizontal="center" vertical="center"/>
    </xf>
    <xf numFmtId="0" fontId="20" fillId="0" borderId="0" xfId="42" applyNumberFormat="1" applyFont="1" applyFill="1" applyBorder="1" applyAlignment="1">
      <alignment horizontal="center" vertical="center"/>
    </xf>
    <xf numFmtId="0" fontId="20" fillId="34" borderId="0" xfId="42" applyNumberFormat="1" applyFont="1" applyFill="1" applyBorder="1" applyAlignment="1">
      <alignment horizontal="center" vertical="center"/>
    </xf>
    <xf numFmtId="2" fontId="20" fillId="34" borderId="0" xfId="42" applyNumberFormat="1" applyFont="1" applyFill="1" applyBorder="1" applyAlignment="1">
      <alignment horizontal="center" vertical="center"/>
    </xf>
    <xf numFmtId="2" fontId="20" fillId="0" borderId="10" xfId="42" applyNumberFormat="1" applyFont="1" applyFill="1" applyBorder="1" applyAlignment="1">
      <alignment horizontal="center" vertical="center"/>
    </xf>
    <xf numFmtId="4" fontId="20" fillId="0" borderId="0" xfId="42" applyNumberFormat="1" applyFont="1" applyFill="1" applyBorder="1" applyAlignment="1">
      <alignment horizontal="center" vertical="center"/>
    </xf>
    <xf numFmtId="4" fontId="20" fillId="34" borderId="0" xfId="42" applyNumberFormat="1" applyFont="1" applyFill="1" applyBorder="1" applyAlignment="1">
      <alignment horizontal="center" vertical="center"/>
    </xf>
    <xf numFmtId="2" fontId="20" fillId="34" borderId="10" xfId="42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38" borderId="0" xfId="0" applyFont="1" applyFill="1" applyAlignment="1">
      <alignment horizontal="center" vertical="center"/>
    </xf>
    <xf numFmtId="2" fontId="21" fillId="33" borderId="15" xfId="42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" fontId="21" fillId="33" borderId="11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0" fillId="0" borderId="26" xfId="43" applyFont="1" applyBorder="1" applyAlignment="1">
      <alignment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 customBuiltin="1"/>
    <cellStyle name="ปกติ 2" xfId="43" xr:uid="{00000000-0005-0000-0000-00002B000000}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E8E8E8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M108"/>
  <sheetViews>
    <sheetView zoomScale="80" zoomScaleNormal="80" workbookViewId="0">
      <pane ySplit="2" topLeftCell="A3" activePane="bottomLeft" state="frozen"/>
      <selection pane="bottomLeft" activeCell="F13" sqref="F13"/>
    </sheetView>
  </sheetViews>
  <sheetFormatPr defaultColWidth="9" defaultRowHeight="21" x14ac:dyDescent="0.35"/>
  <cols>
    <col min="1" max="1" width="3.85546875" style="2" bestFit="1" customWidth="1"/>
    <col min="2" max="2" width="5.5703125" style="2" bestFit="1" customWidth="1"/>
    <col min="3" max="3" width="13.140625" style="1" bestFit="1" customWidth="1"/>
    <col min="4" max="4" width="21.28515625" style="1" customWidth="1"/>
    <col min="5" max="5" width="49.85546875" style="1" customWidth="1"/>
    <col min="6" max="6" width="29.140625" style="1" customWidth="1"/>
    <col min="7" max="13" width="9" style="22"/>
    <col min="14" max="16384" width="9" style="1"/>
  </cols>
  <sheetData>
    <row r="2" spans="1:13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21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  <c r="M2" s="59"/>
    </row>
    <row r="3" spans="1:13" x14ac:dyDescent="0.35">
      <c r="A3" s="2" t="s">
        <v>170</v>
      </c>
      <c r="B3" s="2">
        <v>1</v>
      </c>
      <c r="C3" s="1" t="s">
        <v>24</v>
      </c>
      <c r="D3" s="1" t="s">
        <v>169</v>
      </c>
      <c r="E3" s="1" t="s">
        <v>168</v>
      </c>
      <c r="F3" s="1" t="s">
        <v>1759</v>
      </c>
      <c r="K3" s="22">
        <v>1</v>
      </c>
    </row>
    <row r="4" spans="1:13" x14ac:dyDescent="0.35">
      <c r="A4" s="2" t="s">
        <v>170</v>
      </c>
      <c r="B4" s="2">
        <v>2</v>
      </c>
      <c r="C4" s="1" t="s">
        <v>24</v>
      </c>
      <c r="D4" s="1" t="s">
        <v>169</v>
      </c>
      <c r="E4" s="1" t="s">
        <v>171</v>
      </c>
      <c r="F4" s="65" t="s">
        <v>1747</v>
      </c>
      <c r="K4" s="22">
        <v>1</v>
      </c>
    </row>
    <row r="5" spans="1:13" x14ac:dyDescent="0.35">
      <c r="A5" s="2" t="s">
        <v>170</v>
      </c>
      <c r="B5" s="2">
        <v>3</v>
      </c>
      <c r="C5" s="1" t="s">
        <v>24</v>
      </c>
      <c r="D5" s="1" t="s">
        <v>169</v>
      </c>
      <c r="E5" s="1" t="s">
        <v>172</v>
      </c>
      <c r="F5" s="1" t="s">
        <v>1751</v>
      </c>
      <c r="K5" s="22">
        <v>1</v>
      </c>
    </row>
    <row r="6" spans="1:13" x14ac:dyDescent="0.35">
      <c r="A6" s="2" t="s">
        <v>170</v>
      </c>
      <c r="B6" s="2">
        <v>4</v>
      </c>
      <c r="C6" s="1" t="s">
        <v>24</v>
      </c>
      <c r="D6" s="1" t="s">
        <v>169</v>
      </c>
      <c r="E6" s="1" t="s">
        <v>173</v>
      </c>
      <c r="F6" s="1" t="s">
        <v>1763</v>
      </c>
      <c r="K6" s="22">
        <v>1</v>
      </c>
    </row>
    <row r="7" spans="1:13" x14ac:dyDescent="0.35">
      <c r="A7" s="2" t="s">
        <v>170</v>
      </c>
      <c r="B7" s="2">
        <v>5</v>
      </c>
      <c r="C7" s="1" t="s">
        <v>24</v>
      </c>
      <c r="D7" s="1" t="s">
        <v>169</v>
      </c>
      <c r="E7" s="1" t="s">
        <v>174</v>
      </c>
      <c r="F7" s="1" t="s">
        <v>1761</v>
      </c>
      <c r="K7" s="22">
        <v>1</v>
      </c>
    </row>
    <row r="8" spans="1:13" ht="42" x14ac:dyDescent="0.35">
      <c r="A8" s="2" t="s">
        <v>170</v>
      </c>
      <c r="B8" s="2">
        <v>6</v>
      </c>
      <c r="C8" s="1" t="s">
        <v>24</v>
      </c>
      <c r="D8" s="1" t="s">
        <v>169</v>
      </c>
      <c r="E8" s="68" t="s">
        <v>1772</v>
      </c>
      <c r="F8" s="1" t="s">
        <v>1527</v>
      </c>
      <c r="K8" s="22">
        <v>1</v>
      </c>
    </row>
    <row r="9" spans="1:13" x14ac:dyDescent="0.35">
      <c r="A9" s="2" t="s">
        <v>170</v>
      </c>
      <c r="B9" s="2">
        <v>7</v>
      </c>
      <c r="C9" s="1" t="s">
        <v>24</v>
      </c>
      <c r="D9" s="1" t="s">
        <v>169</v>
      </c>
      <c r="E9" s="1" t="s">
        <v>175</v>
      </c>
      <c r="F9" s="1" t="s">
        <v>1750</v>
      </c>
      <c r="K9" s="22">
        <v>1</v>
      </c>
    </row>
    <row r="10" spans="1:13" x14ac:dyDescent="0.35">
      <c r="A10" s="2" t="s">
        <v>170</v>
      </c>
      <c r="B10" s="2">
        <v>8</v>
      </c>
      <c r="C10" s="1" t="s">
        <v>24</v>
      </c>
      <c r="D10" s="1" t="s">
        <v>169</v>
      </c>
      <c r="E10" s="1" t="s">
        <v>176</v>
      </c>
      <c r="F10" s="1" t="s">
        <v>1764</v>
      </c>
      <c r="K10" s="22">
        <v>1</v>
      </c>
    </row>
    <row r="11" spans="1:13" x14ac:dyDescent="0.35">
      <c r="A11" s="2" t="s">
        <v>170</v>
      </c>
      <c r="B11" s="2">
        <v>9</v>
      </c>
      <c r="C11" s="1" t="s">
        <v>24</v>
      </c>
      <c r="D11" s="1" t="s">
        <v>169</v>
      </c>
      <c r="E11" s="1" t="s">
        <v>177</v>
      </c>
      <c r="F11" s="1" t="s">
        <v>1749</v>
      </c>
      <c r="K11" s="22">
        <v>1</v>
      </c>
    </row>
    <row r="12" spans="1:13" x14ac:dyDescent="0.35">
      <c r="A12" s="2" t="s">
        <v>170</v>
      </c>
      <c r="B12" s="2">
        <v>10</v>
      </c>
      <c r="C12" s="1" t="s">
        <v>24</v>
      </c>
      <c r="D12" s="1" t="s">
        <v>169</v>
      </c>
      <c r="E12" s="1" t="s">
        <v>178</v>
      </c>
      <c r="F12" s="1" t="s">
        <v>1752</v>
      </c>
      <c r="K12" s="22">
        <v>1</v>
      </c>
    </row>
    <row r="13" spans="1:13" x14ac:dyDescent="0.35">
      <c r="A13" s="2" t="s">
        <v>170</v>
      </c>
      <c r="B13" s="2">
        <v>11</v>
      </c>
      <c r="C13" s="1" t="s">
        <v>24</v>
      </c>
      <c r="D13" s="1" t="s">
        <v>180</v>
      </c>
      <c r="E13" s="1" t="s">
        <v>179</v>
      </c>
      <c r="F13" s="1" t="s">
        <v>1762</v>
      </c>
      <c r="I13" s="22">
        <v>1</v>
      </c>
    </row>
    <row r="14" spans="1:13" ht="42" x14ac:dyDescent="0.35">
      <c r="A14" s="2" t="s">
        <v>170</v>
      </c>
      <c r="B14" s="2">
        <v>12</v>
      </c>
      <c r="C14" s="1" t="s">
        <v>24</v>
      </c>
      <c r="D14" s="1" t="s">
        <v>169</v>
      </c>
      <c r="E14" s="68" t="s">
        <v>1771</v>
      </c>
      <c r="F14" s="1" t="s">
        <v>1765</v>
      </c>
      <c r="K14" s="22">
        <v>1</v>
      </c>
    </row>
    <row r="15" spans="1:13" ht="42" x14ac:dyDescent="0.35">
      <c r="A15" s="2" t="s">
        <v>170</v>
      </c>
      <c r="B15" s="2">
        <v>13</v>
      </c>
      <c r="C15" s="1" t="s">
        <v>24</v>
      </c>
      <c r="D15" s="1" t="s">
        <v>180</v>
      </c>
      <c r="E15" s="1" t="s">
        <v>181</v>
      </c>
      <c r="F15" s="68" t="s">
        <v>1780</v>
      </c>
      <c r="I15" s="22">
        <v>1</v>
      </c>
      <c r="J15" s="60">
        <f>SUBTOTAL(9,I13:I15)</f>
        <v>2</v>
      </c>
    </row>
    <row r="16" spans="1:13" x14ac:dyDescent="0.35">
      <c r="A16" s="2" t="s">
        <v>170</v>
      </c>
      <c r="B16" s="2">
        <v>14</v>
      </c>
      <c r="C16" s="1" t="s">
        <v>24</v>
      </c>
      <c r="D16" s="1" t="s">
        <v>183</v>
      </c>
      <c r="E16" s="1" t="s">
        <v>182</v>
      </c>
      <c r="F16" s="1" t="s">
        <v>1744</v>
      </c>
      <c r="G16" s="22">
        <v>1</v>
      </c>
      <c r="H16" s="61">
        <f>SUBTOTAL(9,G16)</f>
        <v>1</v>
      </c>
    </row>
    <row r="17" spans="1:12" x14ac:dyDescent="0.35">
      <c r="A17" s="2" t="s">
        <v>170</v>
      </c>
      <c r="B17" s="2">
        <v>15</v>
      </c>
      <c r="C17" s="1" t="s">
        <v>24</v>
      </c>
      <c r="D17" s="1" t="s">
        <v>169</v>
      </c>
      <c r="E17" s="1" t="s">
        <v>184</v>
      </c>
      <c r="F17" s="94" t="s">
        <v>1745</v>
      </c>
      <c r="K17" s="22">
        <v>1</v>
      </c>
    </row>
    <row r="18" spans="1:12" x14ac:dyDescent="0.35">
      <c r="A18" s="2" t="s">
        <v>170</v>
      </c>
      <c r="B18" s="2">
        <v>16</v>
      </c>
      <c r="C18" s="1" t="s">
        <v>24</v>
      </c>
      <c r="D18" s="1" t="s">
        <v>169</v>
      </c>
      <c r="E18" s="1" t="s">
        <v>185</v>
      </c>
      <c r="F18" s="93" t="s">
        <v>1758</v>
      </c>
      <c r="K18" s="22">
        <v>1</v>
      </c>
    </row>
    <row r="19" spans="1:12" x14ac:dyDescent="0.35">
      <c r="A19" s="2" t="s">
        <v>170</v>
      </c>
      <c r="B19" s="2">
        <v>17</v>
      </c>
      <c r="C19" s="1" t="s">
        <v>24</v>
      </c>
      <c r="D19" s="1" t="s">
        <v>169</v>
      </c>
      <c r="E19" s="1" t="s">
        <v>186</v>
      </c>
      <c r="F19" s="93" t="s">
        <v>1754</v>
      </c>
      <c r="K19" s="22">
        <v>1</v>
      </c>
    </row>
    <row r="20" spans="1:12" x14ac:dyDescent="0.35">
      <c r="A20" s="2" t="s">
        <v>170</v>
      </c>
      <c r="B20" s="2">
        <v>18</v>
      </c>
      <c r="C20" s="1" t="s">
        <v>24</v>
      </c>
      <c r="D20" s="1" t="s">
        <v>169</v>
      </c>
      <c r="E20" s="1" t="s">
        <v>187</v>
      </c>
      <c r="F20" s="93" t="s">
        <v>1753</v>
      </c>
      <c r="K20" s="22">
        <v>1</v>
      </c>
    </row>
    <row r="21" spans="1:12" x14ac:dyDescent="0.35">
      <c r="A21" s="2" t="s">
        <v>170</v>
      </c>
      <c r="B21" s="2">
        <v>19</v>
      </c>
      <c r="C21" s="1" t="s">
        <v>24</v>
      </c>
      <c r="D21" s="1" t="s">
        <v>169</v>
      </c>
      <c r="E21" s="1" t="s">
        <v>188</v>
      </c>
      <c r="F21" s="94" t="s">
        <v>1746</v>
      </c>
      <c r="K21" s="22">
        <v>1</v>
      </c>
    </row>
    <row r="22" spans="1:12" x14ac:dyDescent="0.35">
      <c r="A22" s="2" t="s">
        <v>170</v>
      </c>
      <c r="B22" s="2">
        <v>20</v>
      </c>
      <c r="C22" s="1" t="s">
        <v>24</v>
      </c>
      <c r="D22" s="1" t="s">
        <v>169</v>
      </c>
      <c r="E22" s="1" t="s">
        <v>189</v>
      </c>
      <c r="F22" s="1" t="s">
        <v>1756</v>
      </c>
      <c r="K22" s="22">
        <v>1</v>
      </c>
    </row>
    <row r="23" spans="1:12" x14ac:dyDescent="0.35">
      <c r="A23" s="2" t="s">
        <v>170</v>
      </c>
      <c r="B23" s="2">
        <v>21</v>
      </c>
      <c r="C23" s="1" t="s">
        <v>24</v>
      </c>
      <c r="D23" s="1" t="s">
        <v>169</v>
      </c>
      <c r="E23" s="1" t="s">
        <v>190</v>
      </c>
      <c r="F23" s="1" t="s">
        <v>1757</v>
      </c>
      <c r="K23" s="22">
        <v>1</v>
      </c>
    </row>
    <row r="24" spans="1:12" x14ac:dyDescent="0.35">
      <c r="A24" s="2" t="s">
        <v>170</v>
      </c>
      <c r="B24" s="2">
        <v>22</v>
      </c>
      <c r="C24" s="1" t="s">
        <v>24</v>
      </c>
      <c r="D24" s="1" t="s">
        <v>169</v>
      </c>
      <c r="E24" s="1" t="s">
        <v>191</v>
      </c>
      <c r="F24" s="1" t="s">
        <v>1755</v>
      </c>
      <c r="K24" s="22">
        <v>1</v>
      </c>
    </row>
    <row r="25" spans="1:12" x14ac:dyDescent="0.35">
      <c r="A25" s="2" t="s">
        <v>170</v>
      </c>
      <c r="B25" s="2">
        <v>23</v>
      </c>
      <c r="C25" s="1" t="s">
        <v>24</v>
      </c>
      <c r="D25" s="1" t="s">
        <v>169</v>
      </c>
      <c r="E25" s="1" t="s">
        <v>192</v>
      </c>
      <c r="F25" s="1" t="s">
        <v>1748</v>
      </c>
      <c r="K25" s="22">
        <v>1</v>
      </c>
    </row>
    <row r="26" spans="1:12" x14ac:dyDescent="0.35">
      <c r="A26" s="2" t="s">
        <v>170</v>
      </c>
      <c r="B26" s="2">
        <v>24</v>
      </c>
      <c r="C26" s="1" t="s">
        <v>24</v>
      </c>
      <c r="D26" s="1" t="s">
        <v>169</v>
      </c>
      <c r="E26" s="1" t="s">
        <v>193</v>
      </c>
      <c r="F26" s="1" t="s">
        <v>1760</v>
      </c>
      <c r="K26" s="22">
        <v>1</v>
      </c>
      <c r="L26" s="61">
        <f>SUBTOTAL(9,K3:K26)</f>
        <v>21</v>
      </c>
    </row>
    <row r="27" spans="1:12" x14ac:dyDescent="0.35">
      <c r="A27" s="2" t="s">
        <v>170</v>
      </c>
      <c r="B27" s="2">
        <v>1</v>
      </c>
      <c r="C27" s="1" t="s">
        <v>26</v>
      </c>
      <c r="D27" s="1" t="s">
        <v>169</v>
      </c>
      <c r="E27" s="1" t="s">
        <v>194</v>
      </c>
      <c r="F27" s="1" t="s">
        <v>1474</v>
      </c>
      <c r="K27" s="22">
        <v>1</v>
      </c>
    </row>
    <row r="28" spans="1:12" x14ac:dyDescent="0.35">
      <c r="F28" s="1" t="s">
        <v>1475</v>
      </c>
    </row>
    <row r="29" spans="1:12" x14ac:dyDescent="0.35">
      <c r="A29" s="2" t="s">
        <v>170</v>
      </c>
      <c r="B29" s="2">
        <v>2</v>
      </c>
      <c r="C29" s="1" t="s">
        <v>26</v>
      </c>
      <c r="D29" s="1" t="s">
        <v>169</v>
      </c>
      <c r="E29" s="1" t="s">
        <v>195</v>
      </c>
      <c r="F29" s="1" t="s">
        <v>1470</v>
      </c>
      <c r="K29" s="22">
        <v>1</v>
      </c>
    </row>
    <row r="30" spans="1:12" x14ac:dyDescent="0.35">
      <c r="F30" s="1" t="s">
        <v>1471</v>
      </c>
    </row>
    <row r="31" spans="1:12" x14ac:dyDescent="0.35">
      <c r="F31" s="1" t="s">
        <v>1472</v>
      </c>
    </row>
    <row r="32" spans="1:12" x14ac:dyDescent="0.35">
      <c r="A32" s="2" t="s">
        <v>170</v>
      </c>
      <c r="B32" s="2">
        <v>3</v>
      </c>
      <c r="C32" s="1" t="s">
        <v>26</v>
      </c>
      <c r="D32" s="1" t="s">
        <v>169</v>
      </c>
      <c r="E32" s="1" t="s">
        <v>196</v>
      </c>
      <c r="F32" s="1" t="s">
        <v>1473</v>
      </c>
      <c r="K32" s="22">
        <v>1</v>
      </c>
    </row>
    <row r="33" spans="1:12" x14ac:dyDescent="0.35">
      <c r="A33" s="2" t="s">
        <v>170</v>
      </c>
      <c r="B33" s="2">
        <v>4</v>
      </c>
      <c r="C33" s="1" t="s">
        <v>26</v>
      </c>
      <c r="D33" s="1" t="s">
        <v>169</v>
      </c>
      <c r="E33" s="1" t="s">
        <v>197</v>
      </c>
      <c r="F33" s="1" t="s">
        <v>1468</v>
      </c>
      <c r="K33" s="22">
        <v>1</v>
      </c>
    </row>
    <row r="34" spans="1:12" x14ac:dyDescent="0.35">
      <c r="A34" s="2" t="s">
        <v>170</v>
      </c>
      <c r="B34" s="2">
        <v>5</v>
      </c>
      <c r="C34" s="1" t="s">
        <v>26</v>
      </c>
      <c r="D34" s="1" t="s">
        <v>180</v>
      </c>
      <c r="E34" s="1" t="s">
        <v>198</v>
      </c>
      <c r="F34" s="1" t="s">
        <v>1465</v>
      </c>
      <c r="I34" s="22">
        <v>1</v>
      </c>
      <c r="J34" s="60">
        <f>SUBTOTAL(9,I34)</f>
        <v>1</v>
      </c>
    </row>
    <row r="35" spans="1:12" x14ac:dyDescent="0.35">
      <c r="A35" s="2" t="s">
        <v>170</v>
      </c>
      <c r="B35" s="2">
        <v>6</v>
      </c>
      <c r="C35" s="1" t="s">
        <v>26</v>
      </c>
      <c r="D35" s="1" t="s">
        <v>169</v>
      </c>
      <c r="E35" s="1" t="s">
        <v>199</v>
      </c>
      <c r="F35" s="1" t="s">
        <v>1476</v>
      </c>
      <c r="K35" s="22">
        <v>1</v>
      </c>
    </row>
    <row r="36" spans="1:12" x14ac:dyDescent="0.35">
      <c r="A36" s="2" t="s">
        <v>170</v>
      </c>
      <c r="B36" s="2">
        <v>7</v>
      </c>
      <c r="C36" s="1" t="s">
        <v>26</v>
      </c>
      <c r="D36" s="1" t="s">
        <v>169</v>
      </c>
      <c r="E36" s="1" t="s">
        <v>200</v>
      </c>
      <c r="F36" s="1" t="s">
        <v>1469</v>
      </c>
      <c r="K36" s="22">
        <v>1</v>
      </c>
    </row>
    <row r="37" spans="1:12" x14ac:dyDescent="0.35">
      <c r="A37" s="2" t="s">
        <v>170</v>
      </c>
      <c r="B37" s="2">
        <v>8</v>
      </c>
      <c r="C37" s="1" t="s">
        <v>26</v>
      </c>
      <c r="D37" s="1" t="s">
        <v>169</v>
      </c>
      <c r="E37" s="1" t="s">
        <v>201</v>
      </c>
      <c r="F37" s="1" t="s">
        <v>1466</v>
      </c>
      <c r="K37" s="22">
        <v>1</v>
      </c>
      <c r="L37" s="61">
        <f>SUBTOTAL(9,K27:K37)</f>
        <v>7</v>
      </c>
    </row>
    <row r="38" spans="1:12" x14ac:dyDescent="0.35">
      <c r="F38" s="1" t="s">
        <v>1467</v>
      </c>
    </row>
    <row r="39" spans="1:12" x14ac:dyDescent="0.35">
      <c r="F39" s="1" t="s">
        <v>1467</v>
      </c>
    </row>
    <row r="40" spans="1:12" x14ac:dyDescent="0.35">
      <c r="A40" s="2" t="s">
        <v>170</v>
      </c>
      <c r="B40" s="2">
        <v>9</v>
      </c>
      <c r="C40" s="1" t="s">
        <v>28</v>
      </c>
      <c r="D40" s="1" t="s">
        <v>169</v>
      </c>
      <c r="E40" s="1" t="s">
        <v>202</v>
      </c>
    </row>
    <row r="41" spans="1:12" x14ac:dyDescent="0.35">
      <c r="A41" s="2" t="s">
        <v>170</v>
      </c>
      <c r="B41" s="2">
        <v>10</v>
      </c>
      <c r="C41" s="1" t="s">
        <v>28</v>
      </c>
      <c r="D41" s="1" t="s">
        <v>169</v>
      </c>
      <c r="E41" s="1" t="s">
        <v>203</v>
      </c>
    </row>
    <row r="42" spans="1:12" x14ac:dyDescent="0.35">
      <c r="A42" s="2" t="s">
        <v>170</v>
      </c>
      <c r="B42" s="2">
        <v>11</v>
      </c>
      <c r="C42" s="1" t="s">
        <v>28</v>
      </c>
      <c r="D42" s="1" t="s">
        <v>169</v>
      </c>
      <c r="E42" s="1" t="s">
        <v>204</v>
      </c>
    </row>
    <row r="43" spans="1:12" x14ac:dyDescent="0.35">
      <c r="A43" s="2" t="s">
        <v>170</v>
      </c>
      <c r="B43" s="2">
        <v>12</v>
      </c>
      <c r="C43" s="1" t="s">
        <v>28</v>
      </c>
      <c r="D43" s="1" t="s">
        <v>169</v>
      </c>
      <c r="E43" s="1" t="s">
        <v>205</v>
      </c>
    </row>
    <row r="44" spans="1:12" x14ac:dyDescent="0.35">
      <c r="A44" s="2" t="s">
        <v>170</v>
      </c>
      <c r="B44" s="2">
        <v>13</v>
      </c>
      <c r="C44" s="1" t="s">
        <v>28</v>
      </c>
      <c r="D44" s="1" t="s">
        <v>169</v>
      </c>
      <c r="E44" s="1" t="s">
        <v>206</v>
      </c>
    </row>
    <row r="45" spans="1:12" x14ac:dyDescent="0.35">
      <c r="A45" s="2" t="s">
        <v>170</v>
      </c>
      <c r="B45" s="2">
        <v>14</v>
      </c>
      <c r="C45" s="1" t="s">
        <v>28</v>
      </c>
      <c r="D45" s="1" t="s">
        <v>169</v>
      </c>
      <c r="E45" s="1" t="s">
        <v>207</v>
      </c>
    </row>
    <row r="46" spans="1:12" x14ac:dyDescent="0.35">
      <c r="A46" s="2" t="s">
        <v>170</v>
      </c>
      <c r="B46" s="2">
        <v>15</v>
      </c>
      <c r="C46" s="1" t="s">
        <v>28</v>
      </c>
      <c r="D46" s="1" t="s">
        <v>169</v>
      </c>
      <c r="E46" s="1" t="s">
        <v>208</v>
      </c>
    </row>
    <row r="47" spans="1:12" x14ac:dyDescent="0.35">
      <c r="A47" s="2" t="s">
        <v>170</v>
      </c>
      <c r="B47" s="2">
        <v>16</v>
      </c>
      <c r="C47" s="1" t="s">
        <v>28</v>
      </c>
      <c r="D47" s="1" t="s">
        <v>169</v>
      </c>
      <c r="E47" s="1" t="s">
        <v>209</v>
      </c>
    </row>
    <row r="48" spans="1:12" x14ac:dyDescent="0.35">
      <c r="A48" s="2" t="s">
        <v>170</v>
      </c>
      <c r="B48" s="2">
        <v>17</v>
      </c>
      <c r="C48" s="1" t="s">
        <v>28</v>
      </c>
      <c r="D48" s="1" t="s">
        <v>169</v>
      </c>
      <c r="E48" s="1" t="s">
        <v>210</v>
      </c>
    </row>
    <row r="49" spans="1:12" x14ac:dyDescent="0.35">
      <c r="A49" s="2" t="s">
        <v>170</v>
      </c>
      <c r="B49" s="2">
        <v>18</v>
      </c>
      <c r="C49" s="1" t="s">
        <v>28</v>
      </c>
      <c r="D49" s="1" t="s">
        <v>169</v>
      </c>
      <c r="E49" s="1" t="s">
        <v>211</v>
      </c>
    </row>
    <row r="50" spans="1:12" x14ac:dyDescent="0.35">
      <c r="A50" s="2" t="s">
        <v>170</v>
      </c>
      <c r="B50" s="2">
        <v>19</v>
      </c>
      <c r="C50" s="1" t="s">
        <v>28</v>
      </c>
      <c r="D50" s="1" t="s">
        <v>169</v>
      </c>
      <c r="E50" s="1" t="s">
        <v>212</v>
      </c>
    </row>
    <row r="51" spans="1:12" x14ac:dyDescent="0.35">
      <c r="A51" s="2" t="s">
        <v>170</v>
      </c>
      <c r="B51" s="2">
        <v>20</v>
      </c>
      <c r="C51" s="1" t="s">
        <v>28</v>
      </c>
      <c r="D51" s="1" t="s">
        <v>169</v>
      </c>
      <c r="E51" s="1" t="s">
        <v>213</v>
      </c>
      <c r="L51" s="61">
        <f>SUBTOTAL(9,K40:K51)</f>
        <v>0</v>
      </c>
    </row>
    <row r="52" spans="1:12" x14ac:dyDescent="0.35">
      <c r="A52" s="2" t="s">
        <v>170</v>
      </c>
      <c r="B52" s="2">
        <v>1</v>
      </c>
      <c r="C52" s="1" t="s">
        <v>20</v>
      </c>
      <c r="D52" s="1" t="s">
        <v>169</v>
      </c>
      <c r="E52" s="1" t="s">
        <v>214</v>
      </c>
    </row>
    <row r="53" spans="1:12" x14ac:dyDescent="0.35">
      <c r="A53" s="2" t="s">
        <v>170</v>
      </c>
      <c r="B53" s="2">
        <v>2</v>
      </c>
      <c r="C53" s="1" t="s">
        <v>20</v>
      </c>
      <c r="D53" s="1" t="s">
        <v>169</v>
      </c>
      <c r="E53" s="1" t="s">
        <v>215</v>
      </c>
    </row>
    <row r="54" spans="1:12" x14ac:dyDescent="0.35">
      <c r="A54" s="2" t="s">
        <v>170</v>
      </c>
      <c r="B54" s="2">
        <v>3</v>
      </c>
      <c r="C54" s="1" t="s">
        <v>20</v>
      </c>
      <c r="D54" s="1" t="s">
        <v>180</v>
      </c>
      <c r="E54" s="1" t="s">
        <v>216</v>
      </c>
      <c r="J54" s="60">
        <f>SUBTOTAL(9,I54)</f>
        <v>0</v>
      </c>
    </row>
    <row r="55" spans="1:12" x14ac:dyDescent="0.35">
      <c r="A55" s="2" t="s">
        <v>170</v>
      </c>
      <c r="B55" s="2">
        <v>4</v>
      </c>
      <c r="C55" s="1" t="s">
        <v>20</v>
      </c>
      <c r="D55" s="1" t="s">
        <v>169</v>
      </c>
      <c r="E55" s="1" t="s">
        <v>217</v>
      </c>
    </row>
    <row r="56" spans="1:12" x14ac:dyDescent="0.35">
      <c r="A56" s="2" t="s">
        <v>170</v>
      </c>
      <c r="B56" s="2">
        <v>5</v>
      </c>
      <c r="C56" s="1" t="s">
        <v>20</v>
      </c>
      <c r="D56" s="1" t="s">
        <v>169</v>
      </c>
      <c r="E56" s="1" t="s">
        <v>218</v>
      </c>
    </row>
    <row r="57" spans="1:12" x14ac:dyDescent="0.35">
      <c r="A57" s="2" t="s">
        <v>170</v>
      </c>
      <c r="B57" s="2">
        <v>6</v>
      </c>
      <c r="C57" s="1" t="s">
        <v>20</v>
      </c>
      <c r="D57" s="1" t="s">
        <v>169</v>
      </c>
      <c r="E57" s="1" t="s">
        <v>219</v>
      </c>
    </row>
    <row r="58" spans="1:12" x14ac:dyDescent="0.35">
      <c r="A58" s="2" t="s">
        <v>170</v>
      </c>
      <c r="B58" s="2">
        <v>7</v>
      </c>
      <c r="C58" s="1" t="s">
        <v>20</v>
      </c>
      <c r="D58" s="1" t="s">
        <v>169</v>
      </c>
      <c r="E58" s="1" t="s">
        <v>220</v>
      </c>
    </row>
    <row r="59" spans="1:12" x14ac:dyDescent="0.35">
      <c r="A59" s="2" t="s">
        <v>170</v>
      </c>
      <c r="B59" s="2">
        <v>8</v>
      </c>
      <c r="C59" s="1" t="s">
        <v>20</v>
      </c>
      <c r="D59" s="1" t="s">
        <v>169</v>
      </c>
      <c r="E59" s="1" t="s">
        <v>221</v>
      </c>
      <c r="L59" s="61">
        <f>SUBTOTAL(9,K52:K59)</f>
        <v>0</v>
      </c>
    </row>
    <row r="60" spans="1:12" x14ac:dyDescent="0.35">
      <c r="A60" s="2" t="s">
        <v>170</v>
      </c>
      <c r="B60" s="2">
        <v>9</v>
      </c>
      <c r="C60" s="1" t="s">
        <v>22</v>
      </c>
      <c r="D60" s="1" t="s">
        <v>169</v>
      </c>
      <c r="E60" s="1" t="s">
        <v>222</v>
      </c>
      <c r="F60" s="1" t="s">
        <v>1708</v>
      </c>
    </row>
    <row r="61" spans="1:12" x14ac:dyDescent="0.35">
      <c r="A61" s="2" t="s">
        <v>170</v>
      </c>
      <c r="B61" s="2">
        <v>10</v>
      </c>
      <c r="C61" s="1" t="s">
        <v>22</v>
      </c>
      <c r="D61" s="1" t="s">
        <v>169</v>
      </c>
      <c r="E61" s="1" t="s">
        <v>223</v>
      </c>
      <c r="F61" s="1" t="s">
        <v>1709</v>
      </c>
    </row>
    <row r="62" spans="1:12" x14ac:dyDescent="0.35">
      <c r="A62" s="2" t="s">
        <v>170</v>
      </c>
      <c r="B62" s="2">
        <v>11</v>
      </c>
      <c r="C62" s="1" t="s">
        <v>22</v>
      </c>
      <c r="D62" s="1" t="s">
        <v>169</v>
      </c>
      <c r="E62" s="1" t="s">
        <v>224</v>
      </c>
      <c r="F62" s="1" t="s">
        <v>1710</v>
      </c>
      <c r="K62" s="22">
        <v>1</v>
      </c>
    </row>
    <row r="63" spans="1:12" x14ac:dyDescent="0.35">
      <c r="A63" s="2" t="s">
        <v>170</v>
      </c>
      <c r="B63" s="2">
        <v>12</v>
      </c>
      <c r="C63" s="1" t="s">
        <v>22</v>
      </c>
      <c r="D63" s="1" t="s">
        <v>169</v>
      </c>
      <c r="E63" s="1" t="s">
        <v>225</v>
      </c>
      <c r="F63" s="1" t="s">
        <v>1711</v>
      </c>
      <c r="K63" s="22">
        <v>1</v>
      </c>
    </row>
    <row r="64" spans="1:12" x14ac:dyDescent="0.35">
      <c r="A64" s="2" t="s">
        <v>170</v>
      </c>
      <c r="B64" s="2">
        <v>13</v>
      </c>
      <c r="C64" s="1" t="s">
        <v>22</v>
      </c>
      <c r="D64" s="1" t="s">
        <v>169</v>
      </c>
      <c r="E64" s="1" t="s">
        <v>226</v>
      </c>
      <c r="F64" s="1" t="s">
        <v>1712</v>
      </c>
      <c r="K64" s="22">
        <v>1</v>
      </c>
    </row>
    <row r="65" spans="1:12" x14ac:dyDescent="0.35">
      <c r="A65" s="2" t="s">
        <v>170</v>
      </c>
      <c r="B65" s="2">
        <v>14</v>
      </c>
      <c r="C65" s="1" t="s">
        <v>22</v>
      </c>
      <c r="D65" s="1" t="s">
        <v>180</v>
      </c>
      <c r="E65" s="1" t="s">
        <v>227</v>
      </c>
      <c r="F65" s="1" t="s">
        <v>1713</v>
      </c>
      <c r="I65" s="22">
        <v>1</v>
      </c>
      <c r="J65" s="60">
        <f>SUBTOTAL(9,I65)</f>
        <v>1</v>
      </c>
    </row>
    <row r="66" spans="1:12" x14ac:dyDescent="0.35">
      <c r="A66" s="2" t="s">
        <v>170</v>
      </c>
      <c r="B66" s="2">
        <v>15</v>
      </c>
      <c r="C66" s="1" t="s">
        <v>22</v>
      </c>
      <c r="D66" s="1" t="s">
        <v>169</v>
      </c>
      <c r="E66" s="1" t="s">
        <v>228</v>
      </c>
      <c r="F66" s="1" t="s">
        <v>1714</v>
      </c>
      <c r="K66" s="22">
        <v>1</v>
      </c>
    </row>
    <row r="67" spans="1:12" x14ac:dyDescent="0.35">
      <c r="A67" s="2" t="s">
        <v>170</v>
      </c>
      <c r="B67" s="2">
        <v>16</v>
      </c>
      <c r="C67" s="1" t="s">
        <v>22</v>
      </c>
      <c r="D67" s="1" t="s">
        <v>169</v>
      </c>
      <c r="E67" s="1" t="s">
        <v>229</v>
      </c>
      <c r="F67" s="1" t="s">
        <v>1715</v>
      </c>
      <c r="K67" s="22">
        <v>1</v>
      </c>
    </row>
    <row r="68" spans="1:12" x14ac:dyDescent="0.35">
      <c r="A68" s="2" t="s">
        <v>170</v>
      </c>
      <c r="B68" s="2">
        <v>17</v>
      </c>
      <c r="C68" s="1" t="s">
        <v>22</v>
      </c>
      <c r="D68" s="1" t="s">
        <v>169</v>
      </c>
      <c r="E68" s="1" t="s">
        <v>230</v>
      </c>
      <c r="F68" s="1" t="s">
        <v>1716</v>
      </c>
      <c r="K68" s="22">
        <v>1</v>
      </c>
    </row>
    <row r="69" spans="1:12" x14ac:dyDescent="0.35">
      <c r="A69" s="2" t="s">
        <v>170</v>
      </c>
      <c r="B69" s="2">
        <v>18</v>
      </c>
      <c r="C69" s="1" t="s">
        <v>22</v>
      </c>
      <c r="D69" s="1" t="s">
        <v>169</v>
      </c>
      <c r="E69" s="1" t="s">
        <v>231</v>
      </c>
      <c r="F69" s="1" t="s">
        <v>1717</v>
      </c>
      <c r="K69" s="22">
        <v>1</v>
      </c>
    </row>
    <row r="70" spans="1:12" ht="24" x14ac:dyDescent="0.55000000000000004">
      <c r="A70" s="2" t="s">
        <v>170</v>
      </c>
      <c r="B70" s="2">
        <v>19</v>
      </c>
      <c r="C70" s="1" t="s">
        <v>22</v>
      </c>
      <c r="D70" s="1" t="s">
        <v>169</v>
      </c>
      <c r="E70" s="1" t="s">
        <v>232</v>
      </c>
      <c r="F70" s="91" t="s">
        <v>1702</v>
      </c>
      <c r="K70" s="22">
        <v>1</v>
      </c>
    </row>
    <row r="71" spans="1:12" x14ac:dyDescent="0.35">
      <c r="A71" s="2" t="s">
        <v>170</v>
      </c>
      <c r="B71" s="2">
        <v>20</v>
      </c>
      <c r="C71" s="1" t="s">
        <v>22</v>
      </c>
      <c r="D71" s="1" t="s">
        <v>169</v>
      </c>
      <c r="E71" s="1" t="s">
        <v>233</v>
      </c>
      <c r="F71" s="1" t="s">
        <v>1718</v>
      </c>
      <c r="K71" s="22">
        <v>1</v>
      </c>
    </row>
    <row r="72" spans="1:12" x14ac:dyDescent="0.35">
      <c r="A72" s="2" t="s">
        <v>170</v>
      </c>
      <c r="B72" s="2">
        <v>21</v>
      </c>
      <c r="C72" s="1" t="s">
        <v>22</v>
      </c>
      <c r="D72" s="1" t="s">
        <v>169</v>
      </c>
      <c r="E72" s="1" t="s">
        <v>234</v>
      </c>
      <c r="F72" s="1" t="s">
        <v>1719</v>
      </c>
      <c r="K72" s="22">
        <v>1</v>
      </c>
    </row>
    <row r="73" spans="1:12" x14ac:dyDescent="0.35">
      <c r="A73" s="2" t="s">
        <v>170</v>
      </c>
      <c r="B73" s="2">
        <v>22</v>
      </c>
      <c r="C73" s="1" t="s">
        <v>22</v>
      </c>
      <c r="D73" s="1" t="s">
        <v>169</v>
      </c>
      <c r="E73" s="1" t="s">
        <v>235</v>
      </c>
      <c r="F73" s="1" t="s">
        <v>1720</v>
      </c>
      <c r="K73" s="22">
        <v>1</v>
      </c>
    </row>
    <row r="74" spans="1:12" x14ac:dyDescent="0.35">
      <c r="A74" s="2" t="s">
        <v>170</v>
      </c>
      <c r="B74" s="2">
        <v>23</v>
      </c>
      <c r="C74" s="1" t="s">
        <v>22</v>
      </c>
      <c r="D74" s="1" t="s">
        <v>169</v>
      </c>
      <c r="E74" s="1" t="s">
        <v>236</v>
      </c>
      <c r="F74" s="1" t="s">
        <v>1721</v>
      </c>
      <c r="K74" s="22">
        <v>1</v>
      </c>
      <c r="L74" s="61">
        <f>SUBTOTAL(9,K60:K74)</f>
        <v>12</v>
      </c>
    </row>
    <row r="75" spans="1:12" ht="42" x14ac:dyDescent="0.35">
      <c r="A75" s="2" t="s">
        <v>170</v>
      </c>
      <c r="B75" s="2">
        <v>1</v>
      </c>
      <c r="C75" s="1" t="s">
        <v>30</v>
      </c>
      <c r="D75" s="1" t="s">
        <v>169</v>
      </c>
      <c r="E75" s="1" t="s">
        <v>237</v>
      </c>
      <c r="F75" s="136" t="s">
        <v>1773</v>
      </c>
      <c r="K75" s="22">
        <v>1</v>
      </c>
    </row>
    <row r="76" spans="1:12" ht="42" x14ac:dyDescent="0.35">
      <c r="A76" s="2" t="s">
        <v>170</v>
      </c>
      <c r="B76" s="2">
        <v>2</v>
      </c>
      <c r="C76" s="1" t="s">
        <v>30</v>
      </c>
      <c r="D76" s="1" t="s">
        <v>180</v>
      </c>
      <c r="E76" s="1" t="s">
        <v>238</v>
      </c>
      <c r="F76" s="136" t="s">
        <v>1774</v>
      </c>
      <c r="K76" s="22">
        <v>1</v>
      </c>
    </row>
    <row r="77" spans="1:12" ht="42" x14ac:dyDescent="0.35">
      <c r="A77" s="2" t="s">
        <v>170</v>
      </c>
      <c r="B77" s="2">
        <v>3</v>
      </c>
      <c r="C77" s="1" t="s">
        <v>30</v>
      </c>
      <c r="D77" s="1" t="s">
        <v>169</v>
      </c>
      <c r="E77" s="1" t="s">
        <v>239</v>
      </c>
      <c r="F77" s="136" t="s">
        <v>1722</v>
      </c>
      <c r="I77" s="22">
        <v>1</v>
      </c>
    </row>
    <row r="78" spans="1:12" ht="42" x14ac:dyDescent="0.35">
      <c r="A78" s="2" t="s">
        <v>170</v>
      </c>
      <c r="B78" s="2">
        <v>4</v>
      </c>
      <c r="C78" s="1" t="s">
        <v>30</v>
      </c>
      <c r="D78" s="1" t="s">
        <v>169</v>
      </c>
      <c r="E78" s="1" t="s">
        <v>240</v>
      </c>
      <c r="F78" s="136" t="s">
        <v>1775</v>
      </c>
      <c r="K78" s="22">
        <v>1</v>
      </c>
    </row>
    <row r="79" spans="1:12" ht="42" x14ac:dyDescent="0.35">
      <c r="A79" s="2" t="s">
        <v>170</v>
      </c>
      <c r="B79" s="2">
        <v>5</v>
      </c>
      <c r="C79" s="1" t="s">
        <v>30</v>
      </c>
      <c r="D79" s="1" t="s">
        <v>180</v>
      </c>
      <c r="E79" s="1" t="s">
        <v>241</v>
      </c>
      <c r="F79" s="136" t="s">
        <v>1776</v>
      </c>
      <c r="I79" s="22">
        <v>1</v>
      </c>
      <c r="J79" s="60">
        <f>SUBTOTAL(9,I76:I79)</f>
        <v>2</v>
      </c>
    </row>
    <row r="80" spans="1:12" ht="42" x14ac:dyDescent="0.35">
      <c r="A80" s="2" t="s">
        <v>170</v>
      </c>
      <c r="B80" s="2">
        <v>6</v>
      </c>
      <c r="C80" s="1" t="s">
        <v>30</v>
      </c>
      <c r="D80" s="1" t="s">
        <v>169</v>
      </c>
      <c r="E80" s="1" t="s">
        <v>242</v>
      </c>
      <c r="F80" s="136" t="s">
        <v>1777</v>
      </c>
      <c r="K80" s="22">
        <v>1</v>
      </c>
    </row>
    <row r="81" spans="1:12" ht="42" x14ac:dyDescent="0.35">
      <c r="A81" s="2" t="s">
        <v>170</v>
      </c>
      <c r="B81" s="2">
        <v>7</v>
      </c>
      <c r="C81" s="1" t="s">
        <v>30</v>
      </c>
      <c r="D81" s="1" t="s">
        <v>169</v>
      </c>
      <c r="E81" s="1" t="s">
        <v>243</v>
      </c>
      <c r="F81" s="136" t="s">
        <v>1778</v>
      </c>
      <c r="K81" s="22">
        <v>1</v>
      </c>
    </row>
    <row r="82" spans="1:12" x14ac:dyDescent="0.35">
      <c r="A82" s="2" t="s">
        <v>170</v>
      </c>
      <c r="B82" s="2">
        <v>8</v>
      </c>
      <c r="C82" s="1" t="s">
        <v>30</v>
      </c>
      <c r="D82" s="1" t="s">
        <v>169</v>
      </c>
      <c r="E82" s="1" t="s">
        <v>244</v>
      </c>
      <c r="F82" s="92" t="s">
        <v>1723</v>
      </c>
      <c r="K82" s="22">
        <v>1</v>
      </c>
    </row>
    <row r="83" spans="1:12" ht="42" x14ac:dyDescent="0.35">
      <c r="A83" s="2" t="s">
        <v>170</v>
      </c>
      <c r="B83" s="2">
        <v>9</v>
      </c>
      <c r="C83" s="1" t="s">
        <v>30</v>
      </c>
      <c r="D83" s="1" t="s">
        <v>169</v>
      </c>
      <c r="E83" s="1" t="s">
        <v>245</v>
      </c>
      <c r="F83" s="136" t="s">
        <v>1779</v>
      </c>
      <c r="K83" s="22">
        <v>1</v>
      </c>
      <c r="L83" s="61">
        <f>SUBTOTAL(9,K75:K83)</f>
        <v>7</v>
      </c>
    </row>
    <row r="84" spans="1:12" x14ac:dyDescent="0.35">
      <c r="A84" s="2" t="s">
        <v>170</v>
      </c>
      <c r="B84" s="2">
        <v>1</v>
      </c>
      <c r="C84" s="1" t="s">
        <v>33</v>
      </c>
      <c r="D84" s="1" t="s">
        <v>169</v>
      </c>
      <c r="E84" s="1" t="s">
        <v>246</v>
      </c>
      <c r="F84" s="1" t="s">
        <v>1734</v>
      </c>
      <c r="K84" s="22">
        <v>1</v>
      </c>
    </row>
    <row r="85" spans="1:12" x14ac:dyDescent="0.35">
      <c r="A85" s="2" t="s">
        <v>170</v>
      </c>
      <c r="B85" s="2">
        <v>2</v>
      </c>
      <c r="C85" s="1" t="s">
        <v>33</v>
      </c>
      <c r="D85" s="1" t="s">
        <v>169</v>
      </c>
      <c r="E85" s="1" t="s">
        <v>247</v>
      </c>
      <c r="F85" s="65" t="s">
        <v>1735</v>
      </c>
      <c r="K85" s="22">
        <v>1</v>
      </c>
    </row>
    <row r="86" spans="1:12" x14ac:dyDescent="0.35">
      <c r="A86" s="2" t="s">
        <v>170</v>
      </c>
      <c r="B86" s="2">
        <v>3</v>
      </c>
      <c r="C86" s="1" t="s">
        <v>33</v>
      </c>
      <c r="D86" s="1" t="s">
        <v>169</v>
      </c>
      <c r="E86" s="1" t="s">
        <v>248</v>
      </c>
      <c r="F86" s="1" t="s">
        <v>1730</v>
      </c>
      <c r="K86" s="22">
        <v>1</v>
      </c>
    </row>
    <row r="87" spans="1:12" x14ac:dyDescent="0.35">
      <c r="A87" s="2" t="s">
        <v>170</v>
      </c>
      <c r="B87" s="2">
        <v>4</v>
      </c>
      <c r="C87" s="1" t="s">
        <v>33</v>
      </c>
      <c r="D87" s="1" t="s">
        <v>169</v>
      </c>
      <c r="E87" s="1" t="s">
        <v>249</v>
      </c>
      <c r="F87" s="1" t="s">
        <v>1727</v>
      </c>
      <c r="K87" s="22">
        <v>1</v>
      </c>
    </row>
    <row r="88" spans="1:12" x14ac:dyDescent="0.35">
      <c r="A88" s="2" t="s">
        <v>170</v>
      </c>
      <c r="B88" s="2">
        <v>5</v>
      </c>
      <c r="C88" s="1" t="s">
        <v>33</v>
      </c>
      <c r="D88" s="1" t="s">
        <v>169</v>
      </c>
      <c r="E88" s="1" t="s">
        <v>250</v>
      </c>
      <c r="F88" s="1" t="s">
        <v>1732</v>
      </c>
      <c r="K88" s="22">
        <v>1</v>
      </c>
    </row>
    <row r="89" spans="1:12" x14ac:dyDescent="0.35">
      <c r="A89" s="2" t="s">
        <v>170</v>
      </c>
      <c r="B89" s="2">
        <v>6</v>
      </c>
      <c r="C89" s="1" t="s">
        <v>33</v>
      </c>
      <c r="D89" s="1" t="s">
        <v>183</v>
      </c>
      <c r="E89" s="1" t="s">
        <v>251</v>
      </c>
      <c r="F89" s="1" t="s">
        <v>1736</v>
      </c>
      <c r="G89" s="22">
        <v>1</v>
      </c>
      <c r="H89" s="61">
        <f>SUBTOTAL(9,G89)</f>
        <v>1</v>
      </c>
    </row>
    <row r="90" spans="1:12" x14ac:dyDescent="0.35">
      <c r="A90" s="2" t="s">
        <v>170</v>
      </c>
      <c r="B90" s="2">
        <v>7</v>
      </c>
      <c r="C90" s="1" t="s">
        <v>33</v>
      </c>
      <c r="D90" s="1" t="s">
        <v>169</v>
      </c>
      <c r="E90" s="1" t="s">
        <v>252</v>
      </c>
      <c r="F90" s="1" t="s">
        <v>1737</v>
      </c>
      <c r="K90" s="22">
        <v>1</v>
      </c>
    </row>
    <row r="91" spans="1:12" x14ac:dyDescent="0.35">
      <c r="A91" s="2" t="s">
        <v>170</v>
      </c>
      <c r="B91" s="2">
        <v>8</v>
      </c>
      <c r="C91" s="1" t="s">
        <v>33</v>
      </c>
      <c r="D91" s="1" t="s">
        <v>169</v>
      </c>
      <c r="E91" s="1" t="s">
        <v>253</v>
      </c>
      <c r="F91" s="1" t="s">
        <v>1729</v>
      </c>
      <c r="K91" s="22">
        <v>1</v>
      </c>
    </row>
    <row r="92" spans="1:12" x14ac:dyDescent="0.35">
      <c r="A92" s="2" t="s">
        <v>170</v>
      </c>
      <c r="B92" s="2">
        <v>9</v>
      </c>
      <c r="C92" s="1" t="s">
        <v>33</v>
      </c>
      <c r="D92" s="1" t="s">
        <v>169</v>
      </c>
      <c r="E92" s="1" t="s">
        <v>254</v>
      </c>
      <c r="F92" s="1" t="s">
        <v>1738</v>
      </c>
      <c r="K92" s="22">
        <v>1</v>
      </c>
    </row>
    <row r="93" spans="1:12" x14ac:dyDescent="0.35">
      <c r="A93" s="2" t="s">
        <v>170</v>
      </c>
      <c r="B93" s="2">
        <v>10</v>
      </c>
      <c r="C93" s="1" t="s">
        <v>33</v>
      </c>
      <c r="D93" s="1" t="s">
        <v>169</v>
      </c>
      <c r="E93" s="1" t="s">
        <v>255</v>
      </c>
      <c r="F93" s="1" t="s">
        <v>1733</v>
      </c>
      <c r="K93" s="22">
        <v>1</v>
      </c>
    </row>
    <row r="94" spans="1:12" x14ac:dyDescent="0.35">
      <c r="A94" s="2" t="s">
        <v>170</v>
      </c>
      <c r="B94" s="2">
        <v>11</v>
      </c>
      <c r="C94" s="1" t="s">
        <v>33</v>
      </c>
      <c r="D94" s="1" t="s">
        <v>169</v>
      </c>
      <c r="E94" s="1" t="s">
        <v>256</v>
      </c>
      <c r="F94" s="1" t="s">
        <v>1731</v>
      </c>
      <c r="K94" s="22">
        <v>1</v>
      </c>
    </row>
    <row r="95" spans="1:12" x14ac:dyDescent="0.35">
      <c r="A95" s="2" t="s">
        <v>170</v>
      </c>
      <c r="B95" s="2">
        <v>12</v>
      </c>
      <c r="C95" s="1" t="s">
        <v>33</v>
      </c>
      <c r="D95" s="1" t="s">
        <v>169</v>
      </c>
      <c r="E95" s="1" t="s">
        <v>257</v>
      </c>
      <c r="F95" s="1" t="s">
        <v>1739</v>
      </c>
      <c r="K95" s="22">
        <v>1</v>
      </c>
    </row>
    <row r="96" spans="1:12" x14ac:dyDescent="0.35">
      <c r="A96" s="2" t="s">
        <v>170</v>
      </c>
      <c r="B96" s="2">
        <v>13</v>
      </c>
      <c r="C96" s="1" t="s">
        <v>33</v>
      </c>
      <c r="D96" s="1" t="s">
        <v>169</v>
      </c>
      <c r="E96" s="1" t="s">
        <v>258</v>
      </c>
      <c r="F96" s="1" t="s">
        <v>1740</v>
      </c>
      <c r="K96" s="22">
        <v>1</v>
      </c>
    </row>
    <row r="97" spans="1:12" x14ac:dyDescent="0.35">
      <c r="A97" s="2" t="s">
        <v>170</v>
      </c>
      <c r="B97" s="2">
        <v>14</v>
      </c>
      <c r="C97" s="1" t="s">
        <v>33</v>
      </c>
      <c r="D97" s="1" t="s">
        <v>169</v>
      </c>
      <c r="E97" s="1" t="s">
        <v>259</v>
      </c>
      <c r="F97" s="1" t="s">
        <v>1741</v>
      </c>
      <c r="K97" s="22">
        <v>1</v>
      </c>
    </row>
    <row r="98" spans="1:12" x14ac:dyDescent="0.35">
      <c r="A98" s="2" t="s">
        <v>170</v>
      </c>
      <c r="B98" s="2">
        <v>15</v>
      </c>
      <c r="C98" s="1" t="s">
        <v>33</v>
      </c>
      <c r="D98" s="1" t="s">
        <v>169</v>
      </c>
      <c r="E98" s="1" t="s">
        <v>260</v>
      </c>
      <c r="F98" s="1" t="s">
        <v>1728</v>
      </c>
      <c r="K98" s="22">
        <v>1</v>
      </c>
    </row>
    <row r="99" spans="1:12" x14ac:dyDescent="0.35">
      <c r="A99" s="2" t="s">
        <v>170</v>
      </c>
      <c r="B99" s="2">
        <v>16</v>
      </c>
      <c r="C99" s="1" t="s">
        <v>33</v>
      </c>
      <c r="D99" s="1" t="s">
        <v>169</v>
      </c>
      <c r="E99" s="1" t="s">
        <v>261</v>
      </c>
      <c r="F99" s="1" t="s">
        <v>1726</v>
      </c>
      <c r="K99" s="22">
        <v>1</v>
      </c>
    </row>
    <row r="100" spans="1:12" x14ac:dyDescent="0.35">
      <c r="A100" s="2" t="s">
        <v>170</v>
      </c>
      <c r="B100" s="2">
        <v>17</v>
      </c>
      <c r="C100" s="1" t="s">
        <v>33</v>
      </c>
      <c r="D100" s="1" t="s">
        <v>169</v>
      </c>
      <c r="E100" s="1" t="s">
        <v>262</v>
      </c>
      <c r="F100" s="1" t="s">
        <v>1742</v>
      </c>
      <c r="K100" s="22">
        <v>1</v>
      </c>
    </row>
    <row r="101" spans="1:12" x14ac:dyDescent="0.35">
      <c r="A101" s="2" t="s">
        <v>170</v>
      </c>
      <c r="B101" s="2">
        <v>18</v>
      </c>
      <c r="C101" s="1" t="s">
        <v>33</v>
      </c>
      <c r="D101" s="1" t="s">
        <v>169</v>
      </c>
      <c r="E101" s="1" t="s">
        <v>263</v>
      </c>
      <c r="F101" s="1" t="s">
        <v>1743</v>
      </c>
      <c r="K101" s="22">
        <v>1</v>
      </c>
      <c r="L101" s="61">
        <f>SUBTOTAL(9,K84:K101)</f>
        <v>17</v>
      </c>
    </row>
    <row r="102" spans="1:12" ht="23.25" x14ac:dyDescent="0.35">
      <c r="A102" s="2" t="s">
        <v>170</v>
      </c>
      <c r="B102" s="2">
        <v>19</v>
      </c>
      <c r="C102" s="1" t="s">
        <v>35</v>
      </c>
      <c r="D102" s="1" t="s">
        <v>169</v>
      </c>
      <c r="E102" s="1" t="s">
        <v>264</v>
      </c>
      <c r="F102" s="88" t="s">
        <v>1701</v>
      </c>
      <c r="K102" s="22">
        <v>1</v>
      </c>
    </row>
    <row r="103" spans="1:12" ht="23.25" x14ac:dyDescent="0.35">
      <c r="A103" s="2" t="s">
        <v>170</v>
      </c>
      <c r="B103" s="2">
        <v>20</v>
      </c>
      <c r="C103" s="1" t="s">
        <v>35</v>
      </c>
      <c r="D103" s="1" t="s">
        <v>169</v>
      </c>
      <c r="E103" s="1" t="s">
        <v>265</v>
      </c>
      <c r="F103" s="89" t="s">
        <v>1702</v>
      </c>
      <c r="K103" s="22">
        <v>1</v>
      </c>
    </row>
    <row r="104" spans="1:12" ht="23.25" x14ac:dyDescent="0.35">
      <c r="A104" s="2" t="s">
        <v>170</v>
      </c>
      <c r="B104" s="2">
        <v>21</v>
      </c>
      <c r="C104" s="1" t="s">
        <v>35</v>
      </c>
      <c r="D104" s="1" t="s">
        <v>169</v>
      </c>
      <c r="E104" s="1" t="s">
        <v>266</v>
      </c>
      <c r="F104" s="90" t="s">
        <v>1703</v>
      </c>
      <c r="K104" s="22">
        <v>1</v>
      </c>
    </row>
    <row r="105" spans="1:12" ht="23.25" x14ac:dyDescent="0.35">
      <c r="A105" s="2" t="s">
        <v>170</v>
      </c>
      <c r="B105" s="2">
        <v>22</v>
      </c>
      <c r="C105" s="1" t="s">
        <v>35</v>
      </c>
      <c r="D105" s="1" t="s">
        <v>169</v>
      </c>
      <c r="E105" s="1" t="s">
        <v>267</v>
      </c>
      <c r="F105" s="90" t="s">
        <v>1704</v>
      </c>
      <c r="K105" s="22">
        <v>1</v>
      </c>
    </row>
    <row r="106" spans="1:12" ht="23.25" x14ac:dyDescent="0.35">
      <c r="A106" s="2" t="s">
        <v>170</v>
      </c>
      <c r="B106" s="2">
        <v>23</v>
      </c>
      <c r="C106" s="1" t="s">
        <v>35</v>
      </c>
      <c r="D106" s="1" t="s">
        <v>180</v>
      </c>
      <c r="E106" s="1" t="s">
        <v>268</v>
      </c>
      <c r="F106" s="90" t="s">
        <v>1705</v>
      </c>
      <c r="I106" s="22">
        <v>1</v>
      </c>
      <c r="J106" s="60">
        <f>SUBTOTAL(9,I106)</f>
        <v>1</v>
      </c>
    </row>
    <row r="107" spans="1:12" ht="23.25" x14ac:dyDescent="0.35">
      <c r="A107" s="2" t="s">
        <v>170</v>
      </c>
      <c r="B107" s="2">
        <v>24</v>
      </c>
      <c r="C107" s="1" t="s">
        <v>35</v>
      </c>
      <c r="D107" s="1" t="s">
        <v>169</v>
      </c>
      <c r="E107" s="1" t="s">
        <v>269</v>
      </c>
      <c r="F107" s="89" t="s">
        <v>1706</v>
      </c>
      <c r="K107" s="22">
        <v>1</v>
      </c>
    </row>
    <row r="108" spans="1:12" ht="23.25" x14ac:dyDescent="0.35">
      <c r="A108" s="2" t="s">
        <v>170</v>
      </c>
      <c r="B108" s="2">
        <v>25</v>
      </c>
      <c r="C108" s="1" t="s">
        <v>35</v>
      </c>
      <c r="D108" s="1" t="s">
        <v>169</v>
      </c>
      <c r="E108" s="1" t="s">
        <v>270</v>
      </c>
      <c r="F108" s="90" t="s">
        <v>1707</v>
      </c>
      <c r="K108" s="22">
        <v>1</v>
      </c>
      <c r="L108" s="61">
        <f>SUBTOTAL(9,K102:K108)</f>
        <v>6</v>
      </c>
    </row>
  </sheetData>
  <autoFilter ref="A2:F108" xr:uid="{00000000-0009-0000-0000-000000000000}"/>
  <mergeCells count="3">
    <mergeCell ref="G2:H2"/>
    <mergeCell ref="K2:L2"/>
    <mergeCell ref="I2:J2"/>
  </mergeCells>
  <pageMargins left="0.25" right="0.66" top="0.39370078740157483" bottom="0.39370078740157483" header="0.31496062992125984" footer="0.31496062992125984"/>
  <pageSetup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2:L73"/>
  <sheetViews>
    <sheetView topLeftCell="A55" zoomScale="70" zoomScaleNormal="70" workbookViewId="0">
      <selection activeCell="O33" sqref="O33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4.140625" style="1" bestFit="1" customWidth="1"/>
    <col min="4" max="4" width="18.42578125" style="1" bestFit="1" customWidth="1"/>
    <col min="5" max="5" width="41.140625" style="1" bestFit="1" customWidth="1"/>
    <col min="6" max="6" width="29.140625" style="1" customWidth="1"/>
    <col min="7" max="8" width="7.140625" style="22" customWidth="1"/>
    <col min="9" max="12" width="7.140625" style="1" customWidth="1"/>
    <col min="13" max="16384" width="9.140625" style="1"/>
  </cols>
  <sheetData>
    <row r="2" spans="1:12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21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3</v>
      </c>
      <c r="B3" s="2">
        <v>1</v>
      </c>
      <c r="C3" s="1" t="s">
        <v>2</v>
      </c>
      <c r="D3" s="1" t="s">
        <v>169</v>
      </c>
      <c r="E3" s="1" t="s">
        <v>841</v>
      </c>
    </row>
    <row r="4" spans="1:12" x14ac:dyDescent="0.35">
      <c r="A4" s="2" t="s">
        <v>3</v>
      </c>
      <c r="B4" s="2">
        <v>2</v>
      </c>
      <c r="C4" s="1" t="s">
        <v>2</v>
      </c>
      <c r="D4" s="1" t="s">
        <v>169</v>
      </c>
      <c r="E4" s="1" t="s">
        <v>842</v>
      </c>
    </row>
    <row r="5" spans="1:12" x14ac:dyDescent="0.35">
      <c r="A5" s="2" t="s">
        <v>3</v>
      </c>
      <c r="B5" s="2">
        <v>3</v>
      </c>
      <c r="C5" s="1" t="s">
        <v>2</v>
      </c>
      <c r="D5" s="1" t="s">
        <v>183</v>
      </c>
      <c r="E5" s="1" t="s">
        <v>843</v>
      </c>
      <c r="H5" s="60">
        <f>SUBTOTAL(9,G5)</f>
        <v>0</v>
      </c>
    </row>
    <row r="6" spans="1:12" x14ac:dyDescent="0.35">
      <c r="A6" s="2" t="s">
        <v>3</v>
      </c>
      <c r="B6" s="2">
        <v>4</v>
      </c>
      <c r="C6" s="1" t="s">
        <v>2</v>
      </c>
      <c r="D6" s="1" t="s">
        <v>169</v>
      </c>
      <c r="E6" s="1" t="s">
        <v>844</v>
      </c>
    </row>
    <row r="7" spans="1:12" x14ac:dyDescent="0.35">
      <c r="A7" s="2" t="s">
        <v>3</v>
      </c>
      <c r="B7" s="2">
        <v>5</v>
      </c>
      <c r="C7" s="1" t="s">
        <v>2</v>
      </c>
      <c r="D7" s="1" t="s">
        <v>169</v>
      </c>
      <c r="E7" s="1" t="s">
        <v>845</v>
      </c>
    </row>
    <row r="8" spans="1:12" x14ac:dyDescent="0.35">
      <c r="A8" s="2" t="s">
        <v>3</v>
      </c>
      <c r="B8" s="2">
        <v>6</v>
      </c>
      <c r="C8" s="1" t="s">
        <v>2</v>
      </c>
      <c r="D8" s="1" t="s">
        <v>169</v>
      </c>
      <c r="E8" s="1" t="s">
        <v>846</v>
      </c>
    </row>
    <row r="9" spans="1:12" x14ac:dyDescent="0.35">
      <c r="A9" s="2" t="s">
        <v>3</v>
      </c>
      <c r="B9" s="2">
        <v>7</v>
      </c>
      <c r="C9" s="1" t="s">
        <v>2</v>
      </c>
      <c r="D9" s="1" t="s">
        <v>169</v>
      </c>
      <c r="E9" s="1" t="s">
        <v>847</v>
      </c>
    </row>
    <row r="10" spans="1:12" x14ac:dyDescent="0.35">
      <c r="A10" s="2" t="s">
        <v>3</v>
      </c>
      <c r="B10" s="2">
        <v>8</v>
      </c>
      <c r="C10" s="1" t="s">
        <v>2</v>
      </c>
      <c r="D10" s="1" t="s">
        <v>169</v>
      </c>
      <c r="E10" s="1" t="s">
        <v>848</v>
      </c>
    </row>
    <row r="11" spans="1:12" x14ac:dyDescent="0.35">
      <c r="A11" s="2" t="s">
        <v>3</v>
      </c>
      <c r="B11" s="2">
        <v>9</v>
      </c>
      <c r="C11" s="1" t="s">
        <v>2</v>
      </c>
      <c r="D11" s="1" t="s">
        <v>169</v>
      </c>
      <c r="E11" s="1" t="s">
        <v>849</v>
      </c>
    </row>
    <row r="12" spans="1:12" x14ac:dyDescent="0.35">
      <c r="A12" s="2" t="s">
        <v>3</v>
      </c>
      <c r="B12" s="2">
        <v>10</v>
      </c>
      <c r="C12" s="1" t="s">
        <v>2</v>
      </c>
      <c r="D12" s="1" t="s">
        <v>169</v>
      </c>
      <c r="E12" s="1" t="s">
        <v>850</v>
      </c>
    </row>
    <row r="13" spans="1:12" x14ac:dyDescent="0.35">
      <c r="A13" s="2" t="s">
        <v>3</v>
      </c>
      <c r="B13" s="2">
        <v>11</v>
      </c>
      <c r="C13" s="1" t="s">
        <v>2</v>
      </c>
      <c r="D13" s="1" t="s">
        <v>169</v>
      </c>
      <c r="E13" s="1" t="s">
        <v>851</v>
      </c>
    </row>
    <row r="14" spans="1:12" x14ac:dyDescent="0.35">
      <c r="A14" s="2" t="s">
        <v>3</v>
      </c>
      <c r="B14" s="2">
        <v>12</v>
      </c>
      <c r="C14" s="1" t="s">
        <v>2</v>
      </c>
      <c r="D14" s="1" t="s">
        <v>169</v>
      </c>
      <c r="E14" s="1" t="s">
        <v>852</v>
      </c>
    </row>
    <row r="15" spans="1:12" x14ac:dyDescent="0.35">
      <c r="A15" s="2" t="s">
        <v>3</v>
      </c>
      <c r="B15" s="2">
        <v>13</v>
      </c>
      <c r="C15" s="1" t="s">
        <v>2</v>
      </c>
      <c r="D15" s="1" t="s">
        <v>169</v>
      </c>
      <c r="E15" s="1" t="s">
        <v>853</v>
      </c>
    </row>
    <row r="16" spans="1:12" x14ac:dyDescent="0.35">
      <c r="A16" s="2" t="s">
        <v>3</v>
      </c>
      <c r="B16" s="2">
        <v>14</v>
      </c>
      <c r="C16" s="1" t="s">
        <v>2</v>
      </c>
      <c r="D16" s="1" t="s">
        <v>169</v>
      </c>
      <c r="E16" s="1" t="s">
        <v>854</v>
      </c>
    </row>
    <row r="17" spans="1:12" x14ac:dyDescent="0.35">
      <c r="A17" s="2" t="s">
        <v>3</v>
      </c>
      <c r="B17" s="2">
        <v>15</v>
      </c>
      <c r="C17" s="1" t="s">
        <v>2</v>
      </c>
      <c r="D17" s="1" t="s">
        <v>169</v>
      </c>
      <c r="E17" s="1" t="s">
        <v>855</v>
      </c>
    </row>
    <row r="18" spans="1:12" x14ac:dyDescent="0.35">
      <c r="A18" s="2" t="s">
        <v>3</v>
      </c>
      <c r="B18" s="2">
        <v>16</v>
      </c>
      <c r="C18" s="1" t="s">
        <v>2</v>
      </c>
      <c r="D18" s="1" t="s">
        <v>169</v>
      </c>
      <c r="E18" s="1" t="s">
        <v>856</v>
      </c>
    </row>
    <row r="19" spans="1:12" x14ac:dyDescent="0.35">
      <c r="A19" s="2" t="s">
        <v>3</v>
      </c>
      <c r="B19" s="2">
        <v>17</v>
      </c>
      <c r="C19" s="1" t="s">
        <v>2</v>
      </c>
      <c r="D19" s="1" t="s">
        <v>169</v>
      </c>
      <c r="E19" s="1" t="s">
        <v>857</v>
      </c>
    </row>
    <row r="20" spans="1:12" x14ac:dyDescent="0.35">
      <c r="A20" s="2" t="s">
        <v>3</v>
      </c>
      <c r="B20" s="2">
        <v>18</v>
      </c>
      <c r="C20" s="1" t="s">
        <v>2</v>
      </c>
      <c r="D20" s="1" t="s">
        <v>169</v>
      </c>
      <c r="E20" s="1" t="s">
        <v>858</v>
      </c>
    </row>
    <row r="21" spans="1:12" x14ac:dyDescent="0.35">
      <c r="A21" s="2" t="s">
        <v>3</v>
      </c>
      <c r="B21" s="2">
        <v>19</v>
      </c>
      <c r="C21" s="1" t="s">
        <v>2</v>
      </c>
      <c r="D21" s="1" t="s">
        <v>169</v>
      </c>
      <c r="E21" s="1" t="s">
        <v>859</v>
      </c>
    </row>
    <row r="22" spans="1:12" x14ac:dyDescent="0.35">
      <c r="A22" s="2" t="s">
        <v>3</v>
      </c>
      <c r="B22" s="2">
        <v>20</v>
      </c>
      <c r="C22" s="1" t="s">
        <v>2</v>
      </c>
      <c r="D22" s="1" t="s">
        <v>169</v>
      </c>
      <c r="E22" s="1" t="s">
        <v>860</v>
      </c>
    </row>
    <row r="23" spans="1:12" x14ac:dyDescent="0.35">
      <c r="A23" s="2" t="s">
        <v>3</v>
      </c>
      <c r="B23" s="2">
        <v>21</v>
      </c>
      <c r="C23" s="1" t="s">
        <v>2</v>
      </c>
      <c r="D23" s="1" t="s">
        <v>169</v>
      </c>
      <c r="E23" s="1" t="s">
        <v>861</v>
      </c>
    </row>
    <row r="24" spans="1:12" x14ac:dyDescent="0.35">
      <c r="A24" s="2" t="s">
        <v>3</v>
      </c>
      <c r="B24" s="2">
        <v>22</v>
      </c>
      <c r="C24" s="1" t="s">
        <v>2</v>
      </c>
      <c r="D24" s="1" t="s">
        <v>169</v>
      </c>
      <c r="E24" s="1" t="s">
        <v>862</v>
      </c>
      <c r="L24" s="60">
        <f>SUBTOTAL(9,K3:K24)</f>
        <v>0</v>
      </c>
    </row>
    <row r="25" spans="1:12" x14ac:dyDescent="0.35">
      <c r="A25" s="2" t="s">
        <v>3</v>
      </c>
      <c r="B25" s="2">
        <v>1</v>
      </c>
      <c r="C25" s="1" t="s">
        <v>8</v>
      </c>
      <c r="D25" s="1" t="s">
        <v>183</v>
      </c>
      <c r="E25" s="1" t="s">
        <v>863</v>
      </c>
      <c r="H25" s="60">
        <f>SUBTOTAL(9,G25)</f>
        <v>0</v>
      </c>
    </row>
    <row r="26" spans="1:12" x14ac:dyDescent="0.35">
      <c r="A26" s="2" t="s">
        <v>3</v>
      </c>
      <c r="B26" s="2">
        <v>2</v>
      </c>
      <c r="C26" s="1" t="s">
        <v>8</v>
      </c>
      <c r="D26" s="1" t="s">
        <v>169</v>
      </c>
      <c r="E26" s="1" t="s">
        <v>864</v>
      </c>
    </row>
    <row r="27" spans="1:12" x14ac:dyDescent="0.35">
      <c r="A27" s="2" t="s">
        <v>3</v>
      </c>
      <c r="B27" s="2">
        <v>3</v>
      </c>
      <c r="C27" s="1" t="s">
        <v>8</v>
      </c>
      <c r="D27" s="1" t="s">
        <v>169</v>
      </c>
      <c r="E27" s="1" t="s">
        <v>865</v>
      </c>
    </row>
    <row r="28" spans="1:12" x14ac:dyDescent="0.35">
      <c r="A28" s="2" t="s">
        <v>3</v>
      </c>
      <c r="B28" s="2">
        <v>4</v>
      </c>
      <c r="C28" s="1" t="s">
        <v>8</v>
      </c>
      <c r="D28" s="1" t="s">
        <v>169</v>
      </c>
      <c r="E28" s="1" t="s">
        <v>866</v>
      </c>
    </row>
    <row r="29" spans="1:12" x14ac:dyDescent="0.35">
      <c r="A29" s="2" t="s">
        <v>3</v>
      </c>
      <c r="B29" s="2">
        <v>5</v>
      </c>
      <c r="C29" s="1" t="s">
        <v>8</v>
      </c>
      <c r="D29" s="1" t="s">
        <v>169</v>
      </c>
      <c r="E29" s="1" t="s">
        <v>867</v>
      </c>
    </row>
    <row r="30" spans="1:12" x14ac:dyDescent="0.35">
      <c r="A30" s="2" t="s">
        <v>3</v>
      </c>
      <c r="B30" s="2">
        <v>6</v>
      </c>
      <c r="C30" s="1" t="s">
        <v>8</v>
      </c>
      <c r="D30" s="1" t="s">
        <v>169</v>
      </c>
      <c r="E30" s="1" t="s">
        <v>868</v>
      </c>
    </row>
    <row r="31" spans="1:12" x14ac:dyDescent="0.35">
      <c r="A31" s="2" t="s">
        <v>3</v>
      </c>
      <c r="B31" s="2">
        <v>7</v>
      </c>
      <c r="C31" s="1" t="s">
        <v>8</v>
      </c>
      <c r="D31" s="1" t="s">
        <v>169</v>
      </c>
      <c r="E31" s="1" t="s">
        <v>869</v>
      </c>
    </row>
    <row r="32" spans="1:12" x14ac:dyDescent="0.35">
      <c r="A32" s="2" t="s">
        <v>3</v>
      </c>
      <c r="B32" s="2">
        <v>8</v>
      </c>
      <c r="C32" s="1" t="s">
        <v>8</v>
      </c>
      <c r="D32" s="1" t="s">
        <v>180</v>
      </c>
      <c r="E32" s="1" t="s">
        <v>870</v>
      </c>
      <c r="F32" s="1" t="s">
        <v>1477</v>
      </c>
      <c r="I32" s="1">
        <v>1</v>
      </c>
    </row>
    <row r="33" spans="1:10" x14ac:dyDescent="0.35">
      <c r="A33" s="2" t="s">
        <v>3</v>
      </c>
      <c r="B33" s="2">
        <v>9</v>
      </c>
      <c r="C33" s="1" t="s">
        <v>8</v>
      </c>
      <c r="D33" s="1" t="s">
        <v>169</v>
      </c>
      <c r="E33" s="1" t="s">
        <v>871</v>
      </c>
    </row>
    <row r="34" spans="1:10" x14ac:dyDescent="0.35">
      <c r="A34" s="2" t="s">
        <v>3</v>
      </c>
      <c r="B34" s="2">
        <v>10</v>
      </c>
      <c r="C34" s="1" t="s">
        <v>8</v>
      </c>
      <c r="D34" s="1" t="s">
        <v>180</v>
      </c>
      <c r="E34" s="1" t="s">
        <v>872</v>
      </c>
    </row>
    <row r="35" spans="1:10" x14ac:dyDescent="0.35">
      <c r="A35" s="2" t="s">
        <v>3</v>
      </c>
      <c r="B35" s="2">
        <v>11</v>
      </c>
      <c r="C35" s="1" t="s">
        <v>8</v>
      </c>
      <c r="D35" s="1" t="s">
        <v>180</v>
      </c>
      <c r="E35" s="1" t="s">
        <v>873</v>
      </c>
      <c r="J35" s="60">
        <f>SUBTOTAL(9,I32:I35)</f>
        <v>1</v>
      </c>
    </row>
    <row r="36" spans="1:10" x14ac:dyDescent="0.35">
      <c r="A36" s="2" t="s">
        <v>3</v>
      </c>
      <c r="B36" s="2">
        <v>12</v>
      </c>
      <c r="C36" s="1" t="s">
        <v>8</v>
      </c>
      <c r="D36" s="1" t="s">
        <v>169</v>
      </c>
      <c r="E36" s="1" t="s">
        <v>874</v>
      </c>
    </row>
    <row r="37" spans="1:10" x14ac:dyDescent="0.35">
      <c r="A37" s="2" t="s">
        <v>3</v>
      </c>
      <c r="B37" s="2">
        <v>13</v>
      </c>
      <c r="C37" s="1" t="s">
        <v>8</v>
      </c>
      <c r="D37" s="1" t="s">
        <v>169</v>
      </c>
      <c r="E37" s="1" t="s">
        <v>875</v>
      </c>
    </row>
    <row r="38" spans="1:10" x14ac:dyDescent="0.35">
      <c r="A38" s="2" t="s">
        <v>3</v>
      </c>
      <c r="B38" s="2">
        <v>14</v>
      </c>
      <c r="C38" s="1" t="s">
        <v>8</v>
      </c>
      <c r="D38" s="1" t="s">
        <v>169</v>
      </c>
      <c r="E38" s="1" t="s">
        <v>876</v>
      </c>
    </row>
    <row r="39" spans="1:10" x14ac:dyDescent="0.35">
      <c r="A39" s="2" t="s">
        <v>3</v>
      </c>
      <c r="B39" s="2">
        <v>15</v>
      </c>
      <c r="C39" s="1" t="s">
        <v>8</v>
      </c>
      <c r="D39" s="1" t="s">
        <v>169</v>
      </c>
      <c r="E39" s="1" t="s">
        <v>877</v>
      </c>
    </row>
    <row r="40" spans="1:10" x14ac:dyDescent="0.35">
      <c r="A40" s="2" t="s">
        <v>3</v>
      </c>
      <c r="B40" s="2">
        <v>16</v>
      </c>
      <c r="C40" s="1" t="s">
        <v>8</v>
      </c>
      <c r="D40" s="1" t="s">
        <v>169</v>
      </c>
      <c r="E40" s="1" t="s">
        <v>878</v>
      </c>
    </row>
    <row r="41" spans="1:10" x14ac:dyDescent="0.35">
      <c r="A41" s="2" t="s">
        <v>3</v>
      </c>
      <c r="B41" s="2">
        <v>17</v>
      </c>
      <c r="C41" s="1" t="s">
        <v>8</v>
      </c>
      <c r="D41" s="1" t="s">
        <v>169</v>
      </c>
      <c r="E41" s="1" t="s">
        <v>879</v>
      </c>
    </row>
    <row r="42" spans="1:10" x14ac:dyDescent="0.35">
      <c r="A42" s="2" t="s">
        <v>3</v>
      </c>
      <c r="B42" s="2">
        <v>18</v>
      </c>
      <c r="C42" s="1" t="s">
        <v>8</v>
      </c>
      <c r="D42" s="1" t="s">
        <v>169</v>
      </c>
      <c r="E42" s="1" t="s">
        <v>880</v>
      </c>
    </row>
    <row r="43" spans="1:10" x14ac:dyDescent="0.35">
      <c r="A43" s="2" t="s">
        <v>3</v>
      </c>
      <c r="B43" s="2">
        <v>19</v>
      </c>
      <c r="C43" s="1" t="s">
        <v>8</v>
      </c>
      <c r="D43" s="1" t="s">
        <v>169</v>
      </c>
      <c r="E43" s="1" t="s">
        <v>881</v>
      </c>
    </row>
    <row r="44" spans="1:10" x14ac:dyDescent="0.35">
      <c r="A44" s="2" t="s">
        <v>3</v>
      </c>
      <c r="B44" s="2">
        <v>20</v>
      </c>
      <c r="C44" s="1" t="s">
        <v>8</v>
      </c>
      <c r="D44" s="1" t="s">
        <v>169</v>
      </c>
      <c r="E44" s="1" t="s">
        <v>882</v>
      </c>
    </row>
    <row r="45" spans="1:10" x14ac:dyDescent="0.35">
      <c r="A45" s="2" t="s">
        <v>3</v>
      </c>
      <c r="B45" s="2">
        <v>21</v>
      </c>
      <c r="C45" s="1" t="s">
        <v>8</v>
      </c>
      <c r="D45" s="1" t="s">
        <v>169</v>
      </c>
      <c r="E45" s="1" t="s">
        <v>883</v>
      </c>
    </row>
    <row r="46" spans="1:10" x14ac:dyDescent="0.35">
      <c r="A46" s="2" t="s">
        <v>3</v>
      </c>
      <c r="B46" s="2">
        <v>22</v>
      </c>
      <c r="C46" s="1" t="s">
        <v>8</v>
      </c>
      <c r="D46" s="1" t="s">
        <v>169</v>
      </c>
      <c r="E46" s="1" t="s">
        <v>884</v>
      </c>
    </row>
    <row r="47" spans="1:10" x14ac:dyDescent="0.35">
      <c r="A47" s="2" t="s">
        <v>3</v>
      </c>
      <c r="B47" s="2">
        <v>23</v>
      </c>
      <c r="C47" s="1" t="s">
        <v>8</v>
      </c>
      <c r="D47" s="1" t="s">
        <v>169</v>
      </c>
      <c r="E47" s="1" t="s">
        <v>885</v>
      </c>
    </row>
    <row r="48" spans="1:10" x14ac:dyDescent="0.35">
      <c r="A48" s="2" t="s">
        <v>3</v>
      </c>
      <c r="B48" s="2">
        <v>24</v>
      </c>
      <c r="C48" s="1" t="s">
        <v>8</v>
      </c>
      <c r="D48" s="1" t="s">
        <v>169</v>
      </c>
      <c r="E48" s="1" t="s">
        <v>886</v>
      </c>
    </row>
    <row r="49" spans="1:12" x14ac:dyDescent="0.35">
      <c r="A49" s="2" t="s">
        <v>3</v>
      </c>
      <c r="B49" s="2">
        <v>25</v>
      </c>
      <c r="C49" s="1" t="s">
        <v>8</v>
      </c>
      <c r="D49" s="1" t="s">
        <v>169</v>
      </c>
      <c r="E49" s="1" t="s">
        <v>887</v>
      </c>
    </row>
    <row r="50" spans="1:12" x14ac:dyDescent="0.35">
      <c r="A50" s="2" t="s">
        <v>3</v>
      </c>
      <c r="B50" s="2">
        <v>26</v>
      </c>
      <c r="C50" s="1" t="s">
        <v>8</v>
      </c>
      <c r="D50" s="1" t="s">
        <v>169</v>
      </c>
      <c r="E50" s="1" t="s">
        <v>888</v>
      </c>
      <c r="L50" s="60">
        <f>SUBTOTAL(9,K26:K50)</f>
        <v>0</v>
      </c>
    </row>
    <row r="51" spans="1:12" x14ac:dyDescent="0.35">
      <c r="A51" s="2" t="s">
        <v>3</v>
      </c>
      <c r="B51" s="2">
        <v>1</v>
      </c>
      <c r="C51" s="1" t="s">
        <v>4</v>
      </c>
      <c r="D51" s="1" t="s">
        <v>169</v>
      </c>
      <c r="E51" s="1" t="s">
        <v>889</v>
      </c>
    </row>
    <row r="52" spans="1:12" x14ac:dyDescent="0.35">
      <c r="A52" s="2" t="s">
        <v>3</v>
      </c>
      <c r="B52" s="2">
        <v>2</v>
      </c>
      <c r="C52" s="1" t="s">
        <v>4</v>
      </c>
      <c r="D52" s="1" t="s">
        <v>180</v>
      </c>
      <c r="E52" s="1" t="s">
        <v>890</v>
      </c>
      <c r="J52" s="60">
        <f>SUBTOTAL(9,I52)</f>
        <v>0</v>
      </c>
    </row>
    <row r="53" spans="1:12" x14ac:dyDescent="0.35">
      <c r="A53" s="2" t="s">
        <v>3</v>
      </c>
      <c r="B53" s="2">
        <v>3</v>
      </c>
      <c r="C53" s="1" t="s">
        <v>4</v>
      </c>
      <c r="D53" s="1" t="s">
        <v>169</v>
      </c>
      <c r="E53" s="1" t="s">
        <v>891</v>
      </c>
    </row>
    <row r="54" spans="1:12" x14ac:dyDescent="0.35">
      <c r="A54" s="2" t="s">
        <v>3</v>
      </c>
      <c r="B54" s="2">
        <v>4</v>
      </c>
      <c r="C54" s="1" t="s">
        <v>4</v>
      </c>
      <c r="D54" s="1" t="s">
        <v>169</v>
      </c>
      <c r="E54" s="1" t="s">
        <v>892</v>
      </c>
    </row>
    <row r="55" spans="1:12" x14ac:dyDescent="0.35">
      <c r="A55" s="2" t="s">
        <v>3</v>
      </c>
      <c r="B55" s="2">
        <v>5</v>
      </c>
      <c r="C55" s="1" t="s">
        <v>4</v>
      </c>
      <c r="D55" s="1" t="s">
        <v>169</v>
      </c>
      <c r="E55" s="1" t="s">
        <v>893</v>
      </c>
    </row>
    <row r="56" spans="1:12" x14ac:dyDescent="0.35">
      <c r="A56" s="2" t="s">
        <v>3</v>
      </c>
      <c r="B56" s="2">
        <v>6</v>
      </c>
      <c r="C56" s="1" t="s">
        <v>4</v>
      </c>
      <c r="D56" s="1" t="s">
        <v>169</v>
      </c>
      <c r="E56" s="1" t="s">
        <v>894</v>
      </c>
    </row>
    <row r="57" spans="1:12" x14ac:dyDescent="0.35">
      <c r="A57" s="2" t="s">
        <v>3</v>
      </c>
      <c r="B57" s="2">
        <v>7</v>
      </c>
      <c r="C57" s="1" t="s">
        <v>4</v>
      </c>
      <c r="D57" s="1" t="s">
        <v>169</v>
      </c>
      <c r="E57" s="1" t="s">
        <v>895</v>
      </c>
    </row>
    <row r="58" spans="1:12" x14ac:dyDescent="0.35">
      <c r="A58" s="2" t="s">
        <v>3</v>
      </c>
      <c r="B58" s="2">
        <v>8</v>
      </c>
      <c r="C58" s="1" t="s">
        <v>4</v>
      </c>
      <c r="D58" s="1" t="s">
        <v>169</v>
      </c>
      <c r="E58" s="1" t="s">
        <v>896</v>
      </c>
    </row>
    <row r="59" spans="1:12" x14ac:dyDescent="0.35">
      <c r="A59" s="2" t="s">
        <v>3</v>
      </c>
      <c r="B59" s="2">
        <v>9</v>
      </c>
      <c r="C59" s="1" t="s">
        <v>4</v>
      </c>
      <c r="D59" s="1" t="s">
        <v>169</v>
      </c>
      <c r="E59" s="1" t="s">
        <v>897</v>
      </c>
      <c r="L59" s="60">
        <f>SUBTOTAL(9,K51:K59)</f>
        <v>0</v>
      </c>
    </row>
    <row r="60" spans="1:12" x14ac:dyDescent="0.35">
      <c r="A60" s="2" t="s">
        <v>3</v>
      </c>
      <c r="B60" s="2">
        <v>1</v>
      </c>
      <c r="C60" s="1" t="s">
        <v>11</v>
      </c>
      <c r="D60" s="1" t="s">
        <v>180</v>
      </c>
      <c r="E60" s="1" t="s">
        <v>898</v>
      </c>
      <c r="J60" s="60">
        <f>SUBTOTAL(9,I60)</f>
        <v>0</v>
      </c>
    </row>
    <row r="61" spans="1:12" x14ac:dyDescent="0.35">
      <c r="A61" s="2" t="s">
        <v>3</v>
      </c>
      <c r="B61" s="2">
        <v>2</v>
      </c>
      <c r="C61" s="1" t="s">
        <v>11</v>
      </c>
      <c r="D61" s="1" t="s">
        <v>169</v>
      </c>
      <c r="E61" s="1" t="s">
        <v>899</v>
      </c>
    </row>
    <row r="62" spans="1:12" x14ac:dyDescent="0.35">
      <c r="A62" s="2" t="s">
        <v>3</v>
      </c>
      <c r="B62" s="2">
        <v>3</v>
      </c>
      <c r="C62" s="1" t="s">
        <v>11</v>
      </c>
      <c r="D62" s="1" t="s">
        <v>169</v>
      </c>
      <c r="E62" s="1" t="s">
        <v>900</v>
      </c>
    </row>
    <row r="63" spans="1:12" x14ac:dyDescent="0.35">
      <c r="A63" s="2" t="s">
        <v>3</v>
      </c>
      <c r="B63" s="2">
        <v>4</v>
      </c>
      <c r="C63" s="1" t="s">
        <v>11</v>
      </c>
      <c r="D63" s="1" t="s">
        <v>169</v>
      </c>
      <c r="E63" s="1" t="s">
        <v>901</v>
      </c>
    </row>
    <row r="64" spans="1:12" x14ac:dyDescent="0.35">
      <c r="A64" s="2" t="s">
        <v>3</v>
      </c>
      <c r="B64" s="2">
        <v>5</v>
      </c>
      <c r="C64" s="1" t="s">
        <v>11</v>
      </c>
      <c r="D64" s="1" t="s">
        <v>169</v>
      </c>
      <c r="E64" s="1" t="s">
        <v>902</v>
      </c>
    </row>
    <row r="65" spans="1:12" x14ac:dyDescent="0.35">
      <c r="A65" s="2" t="s">
        <v>3</v>
      </c>
      <c r="B65" s="2">
        <v>6</v>
      </c>
      <c r="C65" s="1" t="s">
        <v>11</v>
      </c>
      <c r="D65" s="1" t="s">
        <v>169</v>
      </c>
      <c r="E65" s="1" t="s">
        <v>903</v>
      </c>
    </row>
    <row r="66" spans="1:12" x14ac:dyDescent="0.35">
      <c r="A66" s="2" t="s">
        <v>3</v>
      </c>
      <c r="B66" s="2">
        <v>7</v>
      </c>
      <c r="C66" s="1" t="s">
        <v>11</v>
      </c>
      <c r="D66" s="1" t="s">
        <v>169</v>
      </c>
      <c r="E66" s="1" t="s">
        <v>904</v>
      </c>
      <c r="L66" s="60">
        <f>SUBTOTAL(9,K61:K66)</f>
        <v>0</v>
      </c>
    </row>
    <row r="67" spans="1:12" x14ac:dyDescent="0.35">
      <c r="A67" s="2" t="s">
        <v>3</v>
      </c>
      <c r="B67" s="2">
        <v>1</v>
      </c>
      <c r="C67" s="1" t="s">
        <v>25</v>
      </c>
      <c r="D67" s="1" t="s">
        <v>169</v>
      </c>
      <c r="E67" s="1" t="s">
        <v>905</v>
      </c>
    </row>
    <row r="68" spans="1:12" x14ac:dyDescent="0.35">
      <c r="A68" s="2" t="s">
        <v>3</v>
      </c>
      <c r="B68" s="2">
        <v>2</v>
      </c>
      <c r="C68" s="1" t="s">
        <v>25</v>
      </c>
      <c r="D68" s="1" t="s">
        <v>169</v>
      </c>
      <c r="E68" s="1" t="s">
        <v>906</v>
      </c>
    </row>
    <row r="69" spans="1:12" x14ac:dyDescent="0.35">
      <c r="A69" s="2" t="s">
        <v>3</v>
      </c>
      <c r="B69" s="2">
        <v>3</v>
      </c>
      <c r="C69" s="1" t="s">
        <v>25</v>
      </c>
      <c r="D69" s="1" t="s">
        <v>180</v>
      </c>
      <c r="E69" s="1" t="s">
        <v>907</v>
      </c>
      <c r="J69" s="60">
        <f>SUBTOTAL(9,I69)</f>
        <v>0</v>
      </c>
    </row>
    <row r="70" spans="1:12" x14ac:dyDescent="0.35">
      <c r="A70" s="2" t="s">
        <v>3</v>
      </c>
      <c r="B70" s="2">
        <v>4</v>
      </c>
      <c r="C70" s="1" t="s">
        <v>25</v>
      </c>
      <c r="D70" s="1" t="s">
        <v>169</v>
      </c>
      <c r="E70" s="1" t="s">
        <v>908</v>
      </c>
    </row>
    <row r="71" spans="1:12" x14ac:dyDescent="0.35">
      <c r="A71" s="2" t="s">
        <v>3</v>
      </c>
      <c r="B71" s="2">
        <v>5</v>
      </c>
      <c r="C71" s="1" t="s">
        <v>25</v>
      </c>
      <c r="D71" s="1" t="s">
        <v>169</v>
      </c>
      <c r="E71" s="1" t="s">
        <v>909</v>
      </c>
    </row>
    <row r="72" spans="1:12" x14ac:dyDescent="0.35">
      <c r="A72" s="2" t="s">
        <v>3</v>
      </c>
      <c r="B72" s="2">
        <v>6</v>
      </c>
      <c r="C72" s="1" t="s">
        <v>25</v>
      </c>
      <c r="D72" s="1" t="s">
        <v>169</v>
      </c>
      <c r="E72" s="1" t="s">
        <v>910</v>
      </c>
    </row>
    <row r="73" spans="1:12" x14ac:dyDescent="0.35">
      <c r="A73" s="2" t="s">
        <v>3</v>
      </c>
      <c r="B73" s="2">
        <v>7</v>
      </c>
      <c r="C73" s="1" t="s">
        <v>25</v>
      </c>
      <c r="D73" s="1" t="s">
        <v>169</v>
      </c>
      <c r="E73" s="1" t="s">
        <v>911</v>
      </c>
      <c r="L73" s="60">
        <f>SUBTOTAL(9,K67:K73)</f>
        <v>0</v>
      </c>
    </row>
  </sheetData>
  <autoFilter ref="A2:F73" xr:uid="{00000000-0009-0000-0000-000009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2:L85"/>
  <sheetViews>
    <sheetView zoomScale="70" zoomScaleNormal="70" workbookViewId="0">
      <pane ySplit="2" topLeftCell="A48" activePane="bottomLeft" state="frozen"/>
      <selection pane="bottomLeft" activeCell="F75" sqref="F75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7" style="1" bestFit="1" customWidth="1"/>
    <col min="4" max="4" width="18.42578125" style="1" bestFit="1" customWidth="1"/>
    <col min="5" max="5" width="31.85546875" style="1" bestFit="1" customWidth="1"/>
    <col min="6" max="6" width="29.140625" style="1" customWidth="1"/>
    <col min="7" max="16384" width="9.140625" style="1"/>
  </cols>
  <sheetData>
    <row r="2" spans="1:12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21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49</v>
      </c>
      <c r="B3" s="2">
        <v>1</v>
      </c>
      <c r="C3" s="1" t="s">
        <v>68</v>
      </c>
      <c r="D3" s="1" t="s">
        <v>183</v>
      </c>
      <c r="E3" s="1" t="s">
        <v>912</v>
      </c>
      <c r="G3" s="22"/>
      <c r="H3" s="60">
        <f>SUBTOTAL(9,G3)</f>
        <v>0</v>
      </c>
      <c r="I3" s="22"/>
      <c r="J3" s="22"/>
      <c r="K3" s="22"/>
      <c r="L3" s="22"/>
    </row>
    <row r="4" spans="1:12" x14ac:dyDescent="0.35">
      <c r="A4" s="2" t="s">
        <v>49</v>
      </c>
      <c r="B4" s="2">
        <v>2</v>
      </c>
      <c r="C4" s="1" t="s">
        <v>68</v>
      </c>
      <c r="D4" s="1" t="s">
        <v>169</v>
      </c>
      <c r="E4" s="1" t="s">
        <v>913</v>
      </c>
      <c r="G4" s="22"/>
      <c r="H4" s="22"/>
      <c r="I4" s="22"/>
      <c r="J4" s="22"/>
      <c r="K4" s="22"/>
      <c r="L4" s="22"/>
    </row>
    <row r="5" spans="1:12" x14ac:dyDescent="0.35">
      <c r="A5" s="2" t="s">
        <v>49</v>
      </c>
      <c r="B5" s="2">
        <v>3</v>
      </c>
      <c r="C5" s="1" t="s">
        <v>68</v>
      </c>
      <c r="D5" s="1" t="s">
        <v>169</v>
      </c>
      <c r="E5" s="1" t="s">
        <v>914</v>
      </c>
      <c r="G5" s="22"/>
      <c r="H5" s="22"/>
      <c r="I5" s="22"/>
      <c r="J5" s="22"/>
      <c r="K5" s="22"/>
      <c r="L5" s="22"/>
    </row>
    <row r="6" spans="1:12" x14ac:dyDescent="0.35">
      <c r="A6" s="2" t="s">
        <v>49</v>
      </c>
      <c r="B6" s="2">
        <v>4</v>
      </c>
      <c r="C6" s="1" t="s">
        <v>68</v>
      </c>
      <c r="D6" s="1" t="s">
        <v>180</v>
      </c>
      <c r="E6" s="1" t="s">
        <v>915</v>
      </c>
      <c r="F6" s="1" t="s">
        <v>1685</v>
      </c>
      <c r="G6" s="22"/>
      <c r="H6" s="22"/>
      <c r="I6" s="22">
        <v>1</v>
      </c>
      <c r="J6" s="22"/>
      <c r="K6" s="22"/>
      <c r="L6" s="22"/>
    </row>
    <row r="7" spans="1:12" x14ac:dyDescent="0.35">
      <c r="A7" s="2" t="s">
        <v>49</v>
      </c>
      <c r="B7" s="2">
        <v>5</v>
      </c>
      <c r="C7" s="1" t="s">
        <v>68</v>
      </c>
      <c r="D7" s="1" t="s">
        <v>169</v>
      </c>
      <c r="E7" s="1" t="s">
        <v>916</v>
      </c>
      <c r="G7" s="22"/>
      <c r="H7" s="22"/>
      <c r="I7" s="22"/>
      <c r="J7" s="22"/>
      <c r="K7" s="22"/>
      <c r="L7" s="22"/>
    </row>
    <row r="8" spans="1:12" x14ac:dyDescent="0.35">
      <c r="A8" s="2" t="s">
        <v>49</v>
      </c>
      <c r="B8" s="2">
        <v>6</v>
      </c>
      <c r="C8" s="1" t="s">
        <v>68</v>
      </c>
      <c r="D8" s="1" t="s">
        <v>169</v>
      </c>
      <c r="E8" s="1" t="s">
        <v>917</v>
      </c>
      <c r="F8" s="1" t="s">
        <v>1684</v>
      </c>
      <c r="G8" s="22"/>
      <c r="H8" s="22"/>
      <c r="I8" s="22"/>
      <c r="J8" s="22"/>
      <c r="K8" s="22">
        <v>1</v>
      </c>
      <c r="L8" s="22"/>
    </row>
    <row r="9" spans="1:12" x14ac:dyDescent="0.35">
      <c r="A9" s="2" t="s">
        <v>49</v>
      </c>
      <c r="B9" s="2">
        <v>7</v>
      </c>
      <c r="C9" s="1" t="s">
        <v>68</v>
      </c>
      <c r="D9" s="1" t="s">
        <v>180</v>
      </c>
      <c r="E9" s="1" t="s">
        <v>918</v>
      </c>
      <c r="G9" s="22"/>
      <c r="H9" s="22"/>
      <c r="I9" s="22"/>
      <c r="J9" s="60">
        <f>SUBTOTAL(9,I6:I9)</f>
        <v>1</v>
      </c>
      <c r="K9" s="22"/>
      <c r="L9" s="22"/>
    </row>
    <row r="10" spans="1:12" x14ac:dyDescent="0.35">
      <c r="A10" s="2" t="s">
        <v>49</v>
      </c>
      <c r="B10" s="2">
        <v>8</v>
      </c>
      <c r="C10" s="1" t="s">
        <v>68</v>
      </c>
      <c r="D10" s="1" t="s">
        <v>169</v>
      </c>
      <c r="E10" s="1" t="s">
        <v>919</v>
      </c>
      <c r="G10" s="22"/>
      <c r="H10" s="22"/>
      <c r="I10" s="22"/>
      <c r="J10" s="22"/>
      <c r="K10" s="22"/>
      <c r="L10" s="22"/>
    </row>
    <row r="11" spans="1:12" x14ac:dyDescent="0.35">
      <c r="A11" s="2" t="s">
        <v>49</v>
      </c>
      <c r="B11" s="2">
        <v>9</v>
      </c>
      <c r="C11" s="1" t="s">
        <v>68</v>
      </c>
      <c r="D11" s="1" t="s">
        <v>169</v>
      </c>
      <c r="E11" s="1" t="s">
        <v>920</v>
      </c>
      <c r="G11" s="22"/>
      <c r="H11" s="22"/>
      <c r="I11" s="22"/>
      <c r="J11" s="22"/>
      <c r="K11" s="22"/>
      <c r="L11" s="22"/>
    </row>
    <row r="12" spans="1:12" x14ac:dyDescent="0.35">
      <c r="A12" s="2" t="s">
        <v>49</v>
      </c>
      <c r="B12" s="2">
        <v>10</v>
      </c>
      <c r="C12" s="1" t="s">
        <v>68</v>
      </c>
      <c r="D12" s="1" t="s">
        <v>169</v>
      </c>
      <c r="E12" s="1" t="s">
        <v>921</v>
      </c>
      <c r="G12" s="22"/>
      <c r="H12" s="22"/>
      <c r="I12" s="22"/>
      <c r="J12" s="22"/>
      <c r="K12" s="22"/>
      <c r="L12" s="22"/>
    </row>
    <row r="13" spans="1:12" x14ac:dyDescent="0.35">
      <c r="A13" s="2" t="s">
        <v>49</v>
      </c>
      <c r="B13" s="2">
        <v>11</v>
      </c>
      <c r="C13" s="1" t="s">
        <v>68</v>
      </c>
      <c r="D13" s="1" t="s">
        <v>169</v>
      </c>
      <c r="E13" s="1" t="s">
        <v>922</v>
      </c>
      <c r="G13" s="22"/>
      <c r="H13" s="22"/>
      <c r="I13" s="22"/>
      <c r="J13" s="22"/>
      <c r="K13" s="22"/>
      <c r="L13" s="22"/>
    </row>
    <row r="14" spans="1:12" x14ac:dyDescent="0.35">
      <c r="A14" s="2" t="s">
        <v>49</v>
      </c>
      <c r="B14" s="2">
        <v>12</v>
      </c>
      <c r="C14" s="1" t="s">
        <v>68</v>
      </c>
      <c r="D14" s="1" t="s">
        <v>169</v>
      </c>
      <c r="E14" s="1" t="s">
        <v>923</v>
      </c>
      <c r="G14" s="22"/>
      <c r="H14" s="22"/>
      <c r="I14" s="22"/>
      <c r="J14" s="22"/>
      <c r="K14" s="22"/>
      <c r="L14" s="22"/>
    </row>
    <row r="15" spans="1:12" x14ac:dyDescent="0.35">
      <c r="A15" s="2" t="s">
        <v>49</v>
      </c>
      <c r="B15" s="2">
        <v>13</v>
      </c>
      <c r="C15" s="1" t="s">
        <v>68</v>
      </c>
      <c r="D15" s="1" t="s">
        <v>169</v>
      </c>
      <c r="E15" s="1" t="s">
        <v>924</v>
      </c>
      <c r="G15" s="22"/>
      <c r="H15" s="22"/>
      <c r="I15" s="22"/>
      <c r="J15" s="22"/>
      <c r="K15" s="22"/>
      <c r="L15" s="22"/>
    </row>
    <row r="16" spans="1:12" x14ac:dyDescent="0.35">
      <c r="A16" s="2" t="s">
        <v>49</v>
      </c>
      <c r="B16" s="2">
        <v>14</v>
      </c>
      <c r="C16" s="1" t="s">
        <v>68</v>
      </c>
      <c r="D16" s="1" t="s">
        <v>169</v>
      </c>
      <c r="E16" s="1" t="s">
        <v>925</v>
      </c>
      <c r="F16" s="1" t="s">
        <v>1725</v>
      </c>
      <c r="G16" s="22"/>
      <c r="H16" s="22"/>
      <c r="I16" s="22"/>
      <c r="J16" s="22"/>
      <c r="K16" s="22">
        <v>1</v>
      </c>
      <c r="L16" s="22"/>
    </row>
    <row r="17" spans="1:12" x14ac:dyDescent="0.35">
      <c r="A17" s="2" t="s">
        <v>49</v>
      </c>
      <c r="B17" s="2">
        <v>15</v>
      </c>
      <c r="C17" s="1" t="s">
        <v>68</v>
      </c>
      <c r="D17" s="1" t="s">
        <v>169</v>
      </c>
      <c r="E17" s="1" t="s">
        <v>926</v>
      </c>
      <c r="G17" s="22"/>
      <c r="H17" s="22"/>
      <c r="I17" s="22"/>
      <c r="J17" s="22"/>
      <c r="K17" s="22"/>
      <c r="L17" s="22"/>
    </row>
    <row r="18" spans="1:12" x14ac:dyDescent="0.35">
      <c r="A18" s="2" t="s">
        <v>49</v>
      </c>
      <c r="B18" s="2">
        <v>16</v>
      </c>
      <c r="C18" s="1" t="s">
        <v>68</v>
      </c>
      <c r="D18" s="1" t="s">
        <v>169</v>
      </c>
      <c r="E18" s="1" t="s">
        <v>927</v>
      </c>
      <c r="G18" s="22"/>
      <c r="H18" s="22"/>
      <c r="I18" s="22"/>
      <c r="J18" s="22"/>
      <c r="K18" s="22"/>
      <c r="L18" s="22"/>
    </row>
    <row r="19" spans="1:12" x14ac:dyDescent="0.35">
      <c r="A19" s="2" t="s">
        <v>49</v>
      </c>
      <c r="B19" s="2">
        <v>17</v>
      </c>
      <c r="C19" s="1" t="s">
        <v>68</v>
      </c>
      <c r="D19" s="1" t="s">
        <v>169</v>
      </c>
      <c r="E19" s="1" t="s">
        <v>928</v>
      </c>
      <c r="G19" s="22"/>
      <c r="H19" s="22"/>
      <c r="I19" s="22"/>
      <c r="J19" s="22"/>
      <c r="K19" s="22"/>
      <c r="L19" s="22"/>
    </row>
    <row r="20" spans="1:12" x14ac:dyDescent="0.35">
      <c r="A20" s="2" t="s">
        <v>49</v>
      </c>
      <c r="B20" s="2">
        <v>18</v>
      </c>
      <c r="C20" s="1" t="s">
        <v>68</v>
      </c>
      <c r="D20" s="1" t="s">
        <v>169</v>
      </c>
      <c r="E20" s="1" t="s">
        <v>929</v>
      </c>
      <c r="G20" s="22"/>
      <c r="H20" s="22"/>
      <c r="I20" s="22"/>
      <c r="J20" s="22"/>
      <c r="K20" s="22"/>
      <c r="L20" s="22"/>
    </row>
    <row r="21" spans="1:12" x14ac:dyDescent="0.35">
      <c r="A21" s="2" t="s">
        <v>49</v>
      </c>
      <c r="B21" s="2">
        <v>19</v>
      </c>
      <c r="C21" s="1" t="s">
        <v>68</v>
      </c>
      <c r="D21" s="1" t="s">
        <v>169</v>
      </c>
      <c r="E21" s="1" t="s">
        <v>930</v>
      </c>
      <c r="G21" s="22"/>
      <c r="H21" s="22"/>
      <c r="I21" s="22"/>
      <c r="J21" s="22"/>
      <c r="K21" s="22"/>
      <c r="L21" s="22"/>
    </row>
    <row r="22" spans="1:12" x14ac:dyDescent="0.35">
      <c r="A22" s="2" t="s">
        <v>49</v>
      </c>
      <c r="B22" s="2">
        <v>20</v>
      </c>
      <c r="C22" s="1" t="s">
        <v>68</v>
      </c>
      <c r="D22" s="1" t="s">
        <v>169</v>
      </c>
      <c r="E22" s="1" t="s">
        <v>931</v>
      </c>
      <c r="G22" s="22"/>
      <c r="H22" s="22"/>
      <c r="I22" s="22"/>
      <c r="J22" s="22"/>
      <c r="K22" s="22"/>
      <c r="L22" s="22"/>
    </row>
    <row r="23" spans="1:12" x14ac:dyDescent="0.35">
      <c r="A23" s="2" t="s">
        <v>49</v>
      </c>
      <c r="B23" s="2">
        <v>21</v>
      </c>
      <c r="C23" s="1" t="s">
        <v>68</v>
      </c>
      <c r="D23" s="1" t="s">
        <v>169</v>
      </c>
      <c r="E23" s="1" t="s">
        <v>932</v>
      </c>
      <c r="G23" s="22"/>
      <c r="H23" s="22"/>
      <c r="I23" s="22"/>
      <c r="J23" s="22"/>
      <c r="K23" s="22"/>
      <c r="L23" s="22"/>
    </row>
    <row r="24" spans="1:12" x14ac:dyDescent="0.35">
      <c r="A24" s="2" t="s">
        <v>49</v>
      </c>
      <c r="B24" s="2">
        <v>22</v>
      </c>
      <c r="C24" s="1" t="s">
        <v>68</v>
      </c>
      <c r="D24" s="1" t="s">
        <v>169</v>
      </c>
      <c r="E24" s="1" t="s">
        <v>224</v>
      </c>
      <c r="G24" s="22"/>
      <c r="H24" s="22"/>
      <c r="I24" s="22"/>
      <c r="J24" s="22"/>
      <c r="K24" s="22"/>
      <c r="L24" s="22"/>
    </row>
    <row r="25" spans="1:12" x14ac:dyDescent="0.35">
      <c r="A25" s="2" t="s">
        <v>49</v>
      </c>
      <c r="B25" s="2">
        <v>23</v>
      </c>
      <c r="C25" s="1" t="s">
        <v>68</v>
      </c>
      <c r="D25" s="1" t="s">
        <v>169</v>
      </c>
      <c r="E25" s="1" t="s">
        <v>933</v>
      </c>
      <c r="G25" s="22"/>
      <c r="H25" s="22"/>
      <c r="I25" s="22"/>
      <c r="J25" s="22"/>
      <c r="K25" s="22"/>
      <c r="L25" s="60">
        <f>SUM(K3:K25)</f>
        <v>2</v>
      </c>
    </row>
    <row r="26" spans="1:12" x14ac:dyDescent="0.35">
      <c r="A26" s="2" t="s">
        <v>49</v>
      </c>
      <c r="B26" s="2">
        <v>1</v>
      </c>
      <c r="C26" s="1" t="s">
        <v>72</v>
      </c>
      <c r="D26" s="1" t="s">
        <v>169</v>
      </c>
      <c r="E26" s="1" t="s">
        <v>934</v>
      </c>
      <c r="G26" s="22"/>
      <c r="H26" s="22"/>
      <c r="I26" s="22"/>
      <c r="J26" s="22"/>
      <c r="K26" s="22"/>
      <c r="L26" s="22"/>
    </row>
    <row r="27" spans="1:12" x14ac:dyDescent="0.35">
      <c r="A27" s="2" t="s">
        <v>49</v>
      </c>
      <c r="B27" s="2">
        <v>2</v>
      </c>
      <c r="C27" s="1" t="s">
        <v>72</v>
      </c>
      <c r="D27" s="1" t="s">
        <v>180</v>
      </c>
      <c r="E27" s="1" t="s">
        <v>935</v>
      </c>
      <c r="G27" s="22"/>
      <c r="H27" s="22"/>
      <c r="I27" s="22"/>
      <c r="J27" s="60">
        <f>SUBTOTAL(9,I27)</f>
        <v>0</v>
      </c>
      <c r="K27" s="22"/>
      <c r="L27" s="22"/>
    </row>
    <row r="28" spans="1:12" x14ac:dyDescent="0.35">
      <c r="A28" s="2" t="s">
        <v>49</v>
      </c>
      <c r="B28" s="2">
        <v>3</v>
      </c>
      <c r="C28" s="1" t="s">
        <v>72</v>
      </c>
      <c r="D28" s="1" t="s">
        <v>169</v>
      </c>
      <c r="E28" s="1" t="s">
        <v>936</v>
      </c>
      <c r="G28" s="22"/>
      <c r="H28" s="22"/>
      <c r="I28" s="22"/>
      <c r="J28" s="22"/>
      <c r="K28" s="22"/>
      <c r="L28" s="22"/>
    </row>
    <row r="29" spans="1:12" x14ac:dyDescent="0.35">
      <c r="A29" s="2" t="s">
        <v>49</v>
      </c>
      <c r="B29" s="2">
        <v>4</v>
      </c>
      <c r="C29" s="1" t="s">
        <v>72</v>
      </c>
      <c r="D29" s="1" t="s">
        <v>169</v>
      </c>
      <c r="E29" s="1" t="s">
        <v>937</v>
      </c>
      <c r="G29" s="22"/>
      <c r="H29" s="22"/>
      <c r="I29" s="22"/>
      <c r="J29" s="22"/>
      <c r="K29" s="22"/>
      <c r="L29" s="22"/>
    </row>
    <row r="30" spans="1:12" x14ac:dyDescent="0.35">
      <c r="A30" s="2" t="s">
        <v>49</v>
      </c>
      <c r="B30" s="2">
        <v>5</v>
      </c>
      <c r="C30" s="1" t="s">
        <v>72</v>
      </c>
      <c r="D30" s="1" t="s">
        <v>169</v>
      </c>
      <c r="E30" s="1" t="s">
        <v>938</v>
      </c>
      <c r="G30" s="22"/>
      <c r="H30" s="22"/>
      <c r="I30" s="22"/>
      <c r="J30" s="22"/>
      <c r="K30" s="22"/>
      <c r="L30" s="22"/>
    </row>
    <row r="31" spans="1:12" x14ac:dyDescent="0.35">
      <c r="A31" s="2" t="s">
        <v>49</v>
      </c>
      <c r="B31" s="2">
        <v>6</v>
      </c>
      <c r="C31" s="1" t="s">
        <v>72</v>
      </c>
      <c r="D31" s="1" t="s">
        <v>169</v>
      </c>
      <c r="E31" s="1" t="s">
        <v>939</v>
      </c>
      <c r="G31" s="22"/>
      <c r="H31" s="22"/>
      <c r="I31" s="22"/>
      <c r="J31" s="22"/>
      <c r="K31" s="22"/>
      <c r="L31" s="22"/>
    </row>
    <row r="32" spans="1:12" x14ac:dyDescent="0.35">
      <c r="A32" s="2" t="s">
        <v>49</v>
      </c>
      <c r="B32" s="2">
        <v>7</v>
      </c>
      <c r="C32" s="1" t="s">
        <v>72</v>
      </c>
      <c r="D32" s="1" t="s">
        <v>169</v>
      </c>
      <c r="E32" s="1" t="s">
        <v>940</v>
      </c>
      <c r="G32" s="22"/>
      <c r="H32" s="22"/>
      <c r="I32" s="22"/>
      <c r="J32" s="22"/>
      <c r="K32" s="22"/>
      <c r="L32" s="22"/>
    </row>
    <row r="33" spans="1:12" x14ac:dyDescent="0.35">
      <c r="A33" s="2" t="s">
        <v>49</v>
      </c>
      <c r="B33" s="2">
        <v>8</v>
      </c>
      <c r="C33" s="1" t="s">
        <v>72</v>
      </c>
      <c r="D33" s="1" t="s">
        <v>169</v>
      </c>
      <c r="E33" s="1" t="s">
        <v>941</v>
      </c>
      <c r="G33" s="22"/>
      <c r="H33" s="22"/>
      <c r="I33" s="22"/>
      <c r="J33" s="22"/>
      <c r="K33" s="22"/>
      <c r="L33" s="22"/>
    </row>
    <row r="34" spans="1:12" x14ac:dyDescent="0.35">
      <c r="A34" s="2" t="s">
        <v>49</v>
      </c>
      <c r="B34" s="2">
        <v>9</v>
      </c>
      <c r="C34" s="1" t="s">
        <v>72</v>
      </c>
      <c r="D34" s="1" t="s">
        <v>169</v>
      </c>
      <c r="E34" s="1" t="s">
        <v>942</v>
      </c>
      <c r="G34" s="22"/>
      <c r="H34" s="22"/>
      <c r="I34" s="22"/>
      <c r="J34" s="22"/>
      <c r="K34" s="22"/>
      <c r="L34" s="60">
        <f>SUBTOTAL(9,K26:K34)</f>
        <v>0</v>
      </c>
    </row>
    <row r="35" spans="1:12" x14ac:dyDescent="0.35">
      <c r="A35" s="2" t="s">
        <v>49</v>
      </c>
      <c r="B35" s="2">
        <v>1</v>
      </c>
      <c r="C35" s="1" t="s">
        <v>48</v>
      </c>
      <c r="D35" s="1" t="s">
        <v>169</v>
      </c>
      <c r="E35" s="1" t="s">
        <v>405</v>
      </c>
      <c r="F35" s="1" t="s">
        <v>1686</v>
      </c>
      <c r="G35" s="22"/>
      <c r="H35" s="22"/>
      <c r="I35" s="22"/>
      <c r="J35" s="22"/>
      <c r="K35" s="22">
        <v>1</v>
      </c>
      <c r="L35" s="22"/>
    </row>
    <row r="36" spans="1:12" x14ac:dyDescent="0.35">
      <c r="A36" s="2" t="s">
        <v>49</v>
      </c>
      <c r="B36" s="2">
        <v>2</v>
      </c>
      <c r="C36" s="1" t="s">
        <v>48</v>
      </c>
      <c r="D36" s="1" t="s">
        <v>169</v>
      </c>
      <c r="E36" s="1" t="s">
        <v>943</v>
      </c>
      <c r="F36" s="1" t="s">
        <v>1687</v>
      </c>
      <c r="G36" s="22"/>
      <c r="H36" s="22"/>
      <c r="I36" s="22"/>
      <c r="J36" s="22"/>
      <c r="K36" s="22">
        <v>1</v>
      </c>
      <c r="L36" s="22"/>
    </row>
    <row r="37" spans="1:12" x14ac:dyDescent="0.35">
      <c r="A37" s="2" t="s">
        <v>49</v>
      </c>
      <c r="B37" s="2">
        <v>3</v>
      </c>
      <c r="C37" s="1" t="s">
        <v>48</v>
      </c>
      <c r="D37" s="1" t="s">
        <v>169</v>
      </c>
      <c r="E37" s="1" t="s">
        <v>944</v>
      </c>
      <c r="F37" s="1" t="s">
        <v>1688</v>
      </c>
      <c r="G37" s="22"/>
      <c r="H37" s="22"/>
      <c r="I37" s="22"/>
      <c r="J37" s="22"/>
      <c r="K37" s="22">
        <v>1</v>
      </c>
      <c r="L37" s="22"/>
    </row>
    <row r="38" spans="1:12" x14ac:dyDescent="0.35">
      <c r="A38" s="2" t="s">
        <v>49</v>
      </c>
      <c r="B38" s="2">
        <v>4</v>
      </c>
      <c r="C38" s="1" t="s">
        <v>48</v>
      </c>
      <c r="D38" s="1" t="s">
        <v>169</v>
      </c>
      <c r="E38" s="1" t="s">
        <v>945</v>
      </c>
      <c r="F38" s="1" t="s">
        <v>1689</v>
      </c>
      <c r="G38" s="22"/>
      <c r="H38" s="22"/>
      <c r="I38" s="22"/>
      <c r="J38" s="22"/>
      <c r="K38" s="22">
        <v>1</v>
      </c>
      <c r="L38" s="22"/>
    </row>
    <row r="39" spans="1:12" x14ac:dyDescent="0.35">
      <c r="A39" s="2" t="s">
        <v>49</v>
      </c>
      <c r="B39" s="2">
        <v>5</v>
      </c>
      <c r="C39" s="1" t="s">
        <v>48</v>
      </c>
      <c r="D39" s="1" t="s">
        <v>169</v>
      </c>
      <c r="E39" s="1" t="s">
        <v>946</v>
      </c>
      <c r="F39" s="1" t="s">
        <v>1690</v>
      </c>
      <c r="G39" s="22"/>
      <c r="H39" s="22"/>
      <c r="I39" s="22"/>
      <c r="J39" s="22"/>
      <c r="K39" s="22">
        <v>1</v>
      </c>
      <c r="L39" s="22"/>
    </row>
    <row r="40" spans="1:12" x14ac:dyDescent="0.35">
      <c r="A40" s="2" t="s">
        <v>49</v>
      </c>
      <c r="B40" s="2">
        <v>6</v>
      </c>
      <c r="C40" s="1" t="s">
        <v>48</v>
      </c>
      <c r="D40" s="1" t="s">
        <v>180</v>
      </c>
      <c r="E40" s="1" t="s">
        <v>947</v>
      </c>
      <c r="F40" s="1" t="s">
        <v>1691</v>
      </c>
      <c r="G40" s="22"/>
      <c r="H40" s="22"/>
      <c r="I40" s="22">
        <v>1</v>
      </c>
      <c r="J40" s="22"/>
      <c r="K40" s="22"/>
      <c r="L40" s="22"/>
    </row>
    <row r="41" spans="1:12" x14ac:dyDescent="0.35">
      <c r="A41" s="2" t="s">
        <v>49</v>
      </c>
      <c r="B41" s="2">
        <v>7</v>
      </c>
      <c r="C41" s="1" t="s">
        <v>48</v>
      </c>
      <c r="D41" s="1" t="s">
        <v>180</v>
      </c>
      <c r="E41" s="1" t="s">
        <v>948</v>
      </c>
      <c r="F41" s="1" t="s">
        <v>1692</v>
      </c>
      <c r="G41" s="22"/>
      <c r="H41" s="22"/>
      <c r="I41" s="22">
        <v>1</v>
      </c>
      <c r="J41" s="60">
        <f>SUBTOTAL(9,I40:I41)</f>
        <v>2</v>
      </c>
      <c r="K41" s="22"/>
      <c r="L41" s="22"/>
    </row>
    <row r="42" spans="1:12" x14ac:dyDescent="0.35">
      <c r="A42" s="2" t="s">
        <v>49</v>
      </c>
      <c r="B42" s="2">
        <v>8</v>
      </c>
      <c r="C42" s="1" t="s">
        <v>48</v>
      </c>
      <c r="D42" s="1" t="s">
        <v>169</v>
      </c>
      <c r="E42" s="1" t="s">
        <v>949</v>
      </c>
      <c r="F42" s="1" t="s">
        <v>1693</v>
      </c>
      <c r="G42" s="22"/>
      <c r="H42" s="22"/>
      <c r="I42" s="22"/>
      <c r="J42" s="22"/>
      <c r="K42" s="22">
        <v>1</v>
      </c>
      <c r="L42" s="22"/>
    </row>
    <row r="43" spans="1:12" x14ac:dyDescent="0.35">
      <c r="A43" s="2" t="s">
        <v>49</v>
      </c>
      <c r="B43" s="2">
        <v>9</v>
      </c>
      <c r="C43" s="1" t="s">
        <v>48</v>
      </c>
      <c r="D43" s="1" t="s">
        <v>169</v>
      </c>
      <c r="E43" s="1" t="s">
        <v>950</v>
      </c>
      <c r="F43" s="1" t="s">
        <v>1694</v>
      </c>
      <c r="G43" s="22"/>
      <c r="H43" s="22"/>
      <c r="I43" s="22"/>
      <c r="J43" s="22"/>
      <c r="K43" s="22">
        <v>1</v>
      </c>
      <c r="L43" s="60">
        <f>SUM(K35:K43)</f>
        <v>7</v>
      </c>
    </row>
    <row r="44" spans="1:12" x14ac:dyDescent="0.35">
      <c r="A44" s="2" t="s">
        <v>49</v>
      </c>
      <c r="B44" s="2">
        <v>1</v>
      </c>
      <c r="C44" s="1" t="s">
        <v>73</v>
      </c>
      <c r="D44" s="1" t="s">
        <v>183</v>
      </c>
      <c r="E44" s="1" t="s">
        <v>951</v>
      </c>
      <c r="G44" s="22"/>
      <c r="H44" s="60">
        <f>SUBTOTAL(9,G44)</f>
        <v>0</v>
      </c>
      <c r="I44" s="22"/>
      <c r="J44" s="22"/>
      <c r="K44" s="22"/>
      <c r="L44" s="22"/>
    </row>
    <row r="45" spans="1:12" x14ac:dyDescent="0.35">
      <c r="A45" s="2" t="s">
        <v>49</v>
      </c>
      <c r="B45" s="2">
        <v>2</v>
      </c>
      <c r="C45" s="1" t="s">
        <v>73</v>
      </c>
      <c r="D45" s="1" t="s">
        <v>169</v>
      </c>
      <c r="E45" s="1" t="s">
        <v>952</v>
      </c>
      <c r="G45" s="22"/>
      <c r="H45" s="22"/>
      <c r="I45" s="22"/>
      <c r="J45" s="22"/>
      <c r="K45" s="22"/>
      <c r="L45" s="22"/>
    </row>
    <row r="46" spans="1:12" x14ac:dyDescent="0.35">
      <c r="A46" s="2" t="s">
        <v>49</v>
      </c>
      <c r="B46" s="2">
        <v>3</v>
      </c>
      <c r="C46" s="1" t="s">
        <v>73</v>
      </c>
      <c r="D46" s="1" t="s">
        <v>169</v>
      </c>
      <c r="E46" s="1" t="s">
        <v>953</v>
      </c>
      <c r="G46" s="22"/>
      <c r="H46" s="22"/>
      <c r="I46" s="22"/>
      <c r="J46" s="22"/>
      <c r="K46" s="22"/>
      <c r="L46" s="22"/>
    </row>
    <row r="47" spans="1:12" x14ac:dyDescent="0.35">
      <c r="A47" s="2" t="s">
        <v>49</v>
      </c>
      <c r="B47" s="2">
        <v>4</v>
      </c>
      <c r="C47" s="1" t="s">
        <v>73</v>
      </c>
      <c r="D47" s="1" t="s">
        <v>169</v>
      </c>
      <c r="E47" s="1" t="s">
        <v>954</v>
      </c>
      <c r="G47" s="22"/>
      <c r="H47" s="22"/>
      <c r="I47" s="22"/>
      <c r="J47" s="22"/>
      <c r="K47" s="22"/>
      <c r="L47" s="60">
        <f>SUM(K44:K47)</f>
        <v>0</v>
      </c>
    </row>
    <row r="48" spans="1:12" x14ac:dyDescent="0.35">
      <c r="A48" s="2" t="s">
        <v>49</v>
      </c>
      <c r="B48" s="2">
        <v>1</v>
      </c>
      <c r="C48" s="1" t="s">
        <v>52</v>
      </c>
      <c r="D48" s="1" t="s">
        <v>169</v>
      </c>
      <c r="E48" s="1" t="s">
        <v>955</v>
      </c>
      <c r="F48" s="1" t="s">
        <v>1556</v>
      </c>
      <c r="G48" s="22"/>
      <c r="H48" s="22"/>
      <c r="I48" s="22"/>
      <c r="J48" s="22"/>
      <c r="K48" s="22">
        <v>1</v>
      </c>
      <c r="L48" s="22"/>
    </row>
    <row r="49" spans="1:12" x14ac:dyDescent="0.35">
      <c r="A49" s="2" t="s">
        <v>49</v>
      </c>
      <c r="B49" s="2">
        <v>2</v>
      </c>
      <c r="C49" s="1" t="s">
        <v>52</v>
      </c>
      <c r="D49" s="1" t="s">
        <v>183</v>
      </c>
      <c r="E49" s="1" t="s">
        <v>956</v>
      </c>
      <c r="F49" s="1" t="s">
        <v>1557</v>
      </c>
      <c r="G49" s="22">
        <v>1</v>
      </c>
      <c r="H49" s="60">
        <f>SUBTOTAL(9,G49)</f>
        <v>1</v>
      </c>
      <c r="I49" s="22"/>
      <c r="J49" s="22"/>
      <c r="K49" s="22"/>
      <c r="L49" s="22"/>
    </row>
    <row r="50" spans="1:12" x14ac:dyDescent="0.35">
      <c r="A50" s="2" t="s">
        <v>49</v>
      </c>
      <c r="B50" s="2">
        <v>3</v>
      </c>
      <c r="C50" s="1" t="s">
        <v>52</v>
      </c>
      <c r="D50" s="1" t="s">
        <v>169</v>
      </c>
      <c r="E50" s="1" t="s">
        <v>957</v>
      </c>
      <c r="F50" s="1" t="s">
        <v>1558</v>
      </c>
      <c r="G50" s="22"/>
      <c r="H50" s="22"/>
      <c r="I50" s="22"/>
      <c r="J50" s="22"/>
      <c r="K50" s="22">
        <v>1</v>
      </c>
      <c r="L50" s="22"/>
    </row>
    <row r="51" spans="1:12" x14ac:dyDescent="0.35">
      <c r="A51" s="2" t="s">
        <v>49</v>
      </c>
      <c r="B51" s="2">
        <v>4</v>
      </c>
      <c r="C51" s="1" t="s">
        <v>52</v>
      </c>
      <c r="D51" s="1" t="s">
        <v>169</v>
      </c>
      <c r="E51" s="1" t="s">
        <v>958</v>
      </c>
      <c r="F51" s="1" t="s">
        <v>1645</v>
      </c>
      <c r="G51" s="22"/>
      <c r="H51" s="22"/>
      <c r="I51" s="22"/>
      <c r="J51" s="22"/>
      <c r="K51" s="22">
        <v>1</v>
      </c>
      <c r="L51" s="22"/>
    </row>
    <row r="52" spans="1:12" x14ac:dyDescent="0.35">
      <c r="A52" s="2" t="s">
        <v>49</v>
      </c>
      <c r="B52" s="2">
        <v>5</v>
      </c>
      <c r="C52" s="1" t="s">
        <v>52</v>
      </c>
      <c r="D52" s="1" t="s">
        <v>169</v>
      </c>
      <c r="E52" s="1" t="s">
        <v>959</v>
      </c>
      <c r="F52" s="1" t="s">
        <v>1559</v>
      </c>
      <c r="G52" s="22"/>
      <c r="H52" s="22"/>
      <c r="I52" s="22"/>
      <c r="J52" s="22"/>
      <c r="K52" s="22">
        <v>1</v>
      </c>
      <c r="L52" s="22"/>
    </row>
    <row r="53" spans="1:12" x14ac:dyDescent="0.35">
      <c r="A53" s="2" t="s">
        <v>49</v>
      </c>
      <c r="B53" s="2">
        <v>6</v>
      </c>
      <c r="C53" s="1" t="s">
        <v>52</v>
      </c>
      <c r="D53" s="1" t="s">
        <v>169</v>
      </c>
      <c r="E53" s="1" t="s">
        <v>960</v>
      </c>
      <c r="F53" s="1" t="s">
        <v>1560</v>
      </c>
      <c r="G53" s="22"/>
      <c r="H53" s="22"/>
      <c r="I53" s="22"/>
      <c r="J53" s="22"/>
      <c r="K53" s="22">
        <v>1</v>
      </c>
      <c r="L53" s="22"/>
    </row>
    <row r="54" spans="1:12" x14ac:dyDescent="0.35">
      <c r="A54" s="2" t="s">
        <v>49</v>
      </c>
      <c r="B54" s="2">
        <v>7</v>
      </c>
      <c r="C54" s="1" t="s">
        <v>52</v>
      </c>
      <c r="D54" s="1" t="s">
        <v>180</v>
      </c>
      <c r="E54" s="1" t="s">
        <v>961</v>
      </c>
      <c r="F54" s="1" t="s">
        <v>1561</v>
      </c>
      <c r="G54" s="22"/>
      <c r="H54" s="22"/>
      <c r="I54" s="22">
        <v>1</v>
      </c>
      <c r="J54" s="60">
        <f>SUBTOTAL(9,I54)</f>
        <v>1</v>
      </c>
      <c r="K54" s="22"/>
      <c r="L54" s="22"/>
    </row>
    <row r="55" spans="1:12" x14ac:dyDescent="0.35">
      <c r="A55" s="2" t="s">
        <v>49</v>
      </c>
      <c r="B55" s="2">
        <v>8</v>
      </c>
      <c r="C55" s="1" t="s">
        <v>52</v>
      </c>
      <c r="D55" s="1" t="s">
        <v>169</v>
      </c>
      <c r="E55" s="1" t="s">
        <v>962</v>
      </c>
      <c r="F55" s="1" t="s">
        <v>1562</v>
      </c>
      <c r="G55" s="22"/>
      <c r="H55" s="22"/>
      <c r="I55" s="22"/>
      <c r="J55" s="22"/>
      <c r="K55" s="22">
        <v>1</v>
      </c>
      <c r="L55" s="22"/>
    </row>
    <row r="56" spans="1:12" x14ac:dyDescent="0.35">
      <c r="A56" s="2" t="s">
        <v>49</v>
      </c>
      <c r="B56" s="2">
        <v>9</v>
      </c>
      <c r="C56" s="1" t="s">
        <v>52</v>
      </c>
      <c r="D56" s="1" t="s">
        <v>169</v>
      </c>
      <c r="E56" s="1" t="s">
        <v>963</v>
      </c>
      <c r="F56" s="1" t="s">
        <v>1563</v>
      </c>
      <c r="G56" s="22"/>
      <c r="H56" s="22"/>
      <c r="I56" s="22"/>
      <c r="J56" s="22"/>
      <c r="K56" s="22">
        <v>1</v>
      </c>
      <c r="L56" s="22"/>
    </row>
    <row r="57" spans="1:12" x14ac:dyDescent="0.35">
      <c r="A57" s="2" t="s">
        <v>49</v>
      </c>
      <c r="B57" s="2">
        <v>10</v>
      </c>
      <c r="C57" s="1" t="s">
        <v>52</v>
      </c>
      <c r="D57" s="1" t="s">
        <v>169</v>
      </c>
      <c r="E57" s="1" t="s">
        <v>964</v>
      </c>
      <c r="F57" s="1" t="s">
        <v>1564</v>
      </c>
      <c r="G57" s="22"/>
      <c r="H57" s="22"/>
      <c r="I57" s="22"/>
      <c r="J57" s="22"/>
      <c r="K57" s="22">
        <v>1</v>
      </c>
      <c r="L57" s="22"/>
    </row>
    <row r="58" spans="1:12" x14ac:dyDescent="0.35">
      <c r="A58" s="2" t="s">
        <v>49</v>
      </c>
      <c r="B58" s="2">
        <v>11</v>
      </c>
      <c r="C58" s="1" t="s">
        <v>52</v>
      </c>
      <c r="D58" s="1" t="s">
        <v>169</v>
      </c>
      <c r="E58" s="1" t="s">
        <v>965</v>
      </c>
      <c r="F58" s="1" t="s">
        <v>1565</v>
      </c>
      <c r="G58" s="22"/>
      <c r="H58" s="22"/>
      <c r="I58" s="22"/>
      <c r="J58" s="22"/>
      <c r="K58" s="22">
        <v>1</v>
      </c>
      <c r="L58" s="22"/>
    </row>
    <row r="59" spans="1:12" x14ac:dyDescent="0.35">
      <c r="A59" s="2" t="s">
        <v>49</v>
      </c>
      <c r="B59" s="2">
        <v>12</v>
      </c>
      <c r="C59" s="1" t="s">
        <v>52</v>
      </c>
      <c r="D59" s="1" t="s">
        <v>169</v>
      </c>
      <c r="E59" s="1" t="s">
        <v>966</v>
      </c>
      <c r="F59" s="1" t="s">
        <v>1566</v>
      </c>
      <c r="G59" s="22"/>
      <c r="H59" s="22"/>
      <c r="I59" s="22"/>
      <c r="J59" s="22"/>
      <c r="K59" s="22">
        <v>1</v>
      </c>
      <c r="L59" s="22"/>
    </row>
    <row r="60" spans="1:12" x14ac:dyDescent="0.35">
      <c r="A60" s="2" t="s">
        <v>49</v>
      </c>
      <c r="B60" s="2">
        <v>13</v>
      </c>
      <c r="C60" s="1" t="s">
        <v>52</v>
      </c>
      <c r="D60" s="1" t="s">
        <v>169</v>
      </c>
      <c r="E60" s="1" t="s">
        <v>967</v>
      </c>
      <c r="F60" s="1" t="s">
        <v>1567</v>
      </c>
      <c r="G60" s="22"/>
      <c r="H60" s="22"/>
      <c r="I60" s="22"/>
      <c r="J60" s="22"/>
      <c r="K60" s="22">
        <v>1</v>
      </c>
      <c r="L60" s="22"/>
    </row>
    <row r="61" spans="1:12" x14ac:dyDescent="0.35">
      <c r="A61" s="2" t="s">
        <v>49</v>
      </c>
      <c r="B61" s="2">
        <v>14</v>
      </c>
      <c r="C61" s="1" t="s">
        <v>52</v>
      </c>
      <c r="D61" s="1" t="s">
        <v>169</v>
      </c>
      <c r="E61" s="1" t="s">
        <v>968</v>
      </c>
      <c r="F61" s="1" t="s">
        <v>1568</v>
      </c>
      <c r="G61" s="22"/>
      <c r="H61" s="22"/>
      <c r="I61" s="22"/>
      <c r="J61" s="22"/>
      <c r="K61" s="22">
        <v>1</v>
      </c>
      <c r="L61" s="22"/>
    </row>
    <row r="62" spans="1:12" x14ac:dyDescent="0.35">
      <c r="A62" s="2" t="s">
        <v>49</v>
      </c>
      <c r="B62" s="2">
        <v>15</v>
      </c>
      <c r="C62" s="1" t="s">
        <v>52</v>
      </c>
      <c r="D62" s="1" t="s">
        <v>169</v>
      </c>
      <c r="E62" s="1" t="s">
        <v>969</v>
      </c>
      <c r="F62" s="1" t="s">
        <v>1569</v>
      </c>
      <c r="G62" s="22"/>
      <c r="H62" s="22"/>
      <c r="I62" s="22"/>
      <c r="J62" s="22"/>
      <c r="K62" s="22">
        <v>1</v>
      </c>
      <c r="L62" s="22"/>
    </row>
    <row r="63" spans="1:12" x14ac:dyDescent="0.35">
      <c r="A63" s="2" t="s">
        <v>49</v>
      </c>
      <c r="B63" s="2">
        <v>16</v>
      </c>
      <c r="C63" s="1" t="s">
        <v>52</v>
      </c>
      <c r="D63" s="1" t="s">
        <v>169</v>
      </c>
      <c r="E63" s="1" t="s">
        <v>970</v>
      </c>
      <c r="F63" s="1" t="s">
        <v>1570</v>
      </c>
      <c r="G63" s="22"/>
      <c r="H63" s="22"/>
      <c r="I63" s="22"/>
      <c r="J63" s="22"/>
      <c r="K63" s="22">
        <v>1</v>
      </c>
      <c r="L63" s="22"/>
    </row>
    <row r="64" spans="1:12" x14ac:dyDescent="0.35">
      <c r="A64" s="2" t="s">
        <v>49</v>
      </c>
      <c r="B64" s="2">
        <v>17</v>
      </c>
      <c r="C64" s="1" t="s">
        <v>52</v>
      </c>
      <c r="D64" s="1" t="s">
        <v>169</v>
      </c>
      <c r="E64" s="1" t="s">
        <v>971</v>
      </c>
      <c r="F64" s="1" t="s">
        <v>1571</v>
      </c>
      <c r="G64" s="22"/>
      <c r="H64" s="22"/>
      <c r="I64" s="22"/>
      <c r="J64" s="22"/>
      <c r="K64" s="22">
        <v>1</v>
      </c>
      <c r="L64" s="22"/>
    </row>
    <row r="65" spans="1:12" x14ac:dyDescent="0.35">
      <c r="A65" s="2" t="s">
        <v>49</v>
      </c>
      <c r="B65" s="2">
        <v>18</v>
      </c>
      <c r="C65" s="1" t="s">
        <v>52</v>
      </c>
      <c r="D65" s="1" t="s">
        <v>169</v>
      </c>
      <c r="E65" s="1" t="s">
        <v>972</v>
      </c>
      <c r="F65" s="1" t="s">
        <v>1572</v>
      </c>
      <c r="G65" s="22"/>
      <c r="H65" s="22"/>
      <c r="I65" s="22"/>
      <c r="J65" s="22"/>
      <c r="K65" s="22">
        <v>1</v>
      </c>
      <c r="L65" s="22"/>
    </row>
    <row r="66" spans="1:12" x14ac:dyDescent="0.35">
      <c r="A66" s="2" t="s">
        <v>49</v>
      </c>
      <c r="B66" s="2">
        <v>19</v>
      </c>
      <c r="C66" s="1" t="s">
        <v>52</v>
      </c>
      <c r="D66" s="1" t="s">
        <v>169</v>
      </c>
      <c r="E66" s="1" t="s">
        <v>973</v>
      </c>
      <c r="F66" s="1" t="s">
        <v>1566</v>
      </c>
      <c r="G66" s="22"/>
      <c r="H66" s="22"/>
      <c r="I66" s="22"/>
      <c r="J66" s="22"/>
      <c r="K66" s="22">
        <v>1</v>
      </c>
      <c r="L66" s="22"/>
    </row>
    <row r="67" spans="1:12" x14ac:dyDescent="0.35">
      <c r="A67" s="2" t="s">
        <v>49</v>
      </c>
      <c r="B67" s="2">
        <v>20</v>
      </c>
      <c r="C67" s="1" t="s">
        <v>52</v>
      </c>
      <c r="D67" s="1" t="s">
        <v>169</v>
      </c>
      <c r="E67" s="1" t="s">
        <v>974</v>
      </c>
      <c r="F67" s="1" t="s">
        <v>1573</v>
      </c>
      <c r="G67" s="22"/>
      <c r="H67" s="22"/>
      <c r="I67" s="22"/>
      <c r="J67" s="22"/>
      <c r="K67" s="22">
        <v>1</v>
      </c>
      <c r="L67" s="60">
        <f>SUBTOTAL(9,K48:K67)</f>
        <v>18</v>
      </c>
    </row>
    <row r="68" spans="1:12" x14ac:dyDescent="0.35">
      <c r="A68" s="2" t="s">
        <v>49</v>
      </c>
      <c r="B68" s="2">
        <v>1</v>
      </c>
      <c r="C68" s="1" t="s">
        <v>50</v>
      </c>
      <c r="D68" s="1" t="s">
        <v>169</v>
      </c>
      <c r="E68" s="1" t="s">
        <v>975</v>
      </c>
      <c r="F68" s="1" t="s">
        <v>1696</v>
      </c>
      <c r="G68" s="22"/>
      <c r="H68" s="22"/>
      <c r="I68" s="22"/>
      <c r="J68" s="22"/>
      <c r="K68" s="22">
        <v>1</v>
      </c>
      <c r="L68" s="22"/>
    </row>
    <row r="69" spans="1:12" x14ac:dyDescent="0.35">
      <c r="A69" s="2" t="s">
        <v>49</v>
      </c>
      <c r="B69" s="2">
        <v>2</v>
      </c>
      <c r="C69" s="1" t="s">
        <v>50</v>
      </c>
      <c r="D69" s="1" t="s">
        <v>180</v>
      </c>
      <c r="E69" s="1" t="s">
        <v>976</v>
      </c>
      <c r="F69" s="1" t="s">
        <v>1697</v>
      </c>
      <c r="G69" s="22"/>
      <c r="H69" s="22"/>
      <c r="I69" s="22">
        <v>1</v>
      </c>
      <c r="J69" s="60">
        <f>SUBTOTAL(9,I69)</f>
        <v>1</v>
      </c>
      <c r="K69" s="22"/>
      <c r="L69" s="22"/>
    </row>
    <row r="70" spans="1:12" x14ac:dyDescent="0.35">
      <c r="A70" s="2" t="s">
        <v>49</v>
      </c>
      <c r="B70" s="2">
        <v>3</v>
      </c>
      <c r="C70" s="1" t="s">
        <v>50</v>
      </c>
      <c r="D70" s="1" t="s">
        <v>169</v>
      </c>
      <c r="E70" s="1" t="s">
        <v>977</v>
      </c>
      <c r="F70" s="1" t="s">
        <v>1698</v>
      </c>
      <c r="G70" s="22"/>
      <c r="H70" s="22"/>
      <c r="I70" s="22"/>
      <c r="J70" s="22"/>
      <c r="K70" s="22">
        <v>1</v>
      </c>
      <c r="L70" s="22"/>
    </row>
    <row r="71" spans="1:12" x14ac:dyDescent="0.35">
      <c r="A71" s="2" t="s">
        <v>49</v>
      </c>
      <c r="B71" s="2">
        <v>4</v>
      </c>
      <c r="C71" s="1" t="s">
        <v>50</v>
      </c>
      <c r="D71" s="1" t="s">
        <v>169</v>
      </c>
      <c r="E71" s="1" t="s">
        <v>978</v>
      </c>
      <c r="F71" s="1" t="s">
        <v>1699</v>
      </c>
      <c r="G71" s="22"/>
      <c r="H71" s="22"/>
      <c r="I71" s="22"/>
      <c r="J71" s="22"/>
      <c r="K71" s="22">
        <v>1</v>
      </c>
      <c r="L71" s="22"/>
    </row>
    <row r="72" spans="1:12" x14ac:dyDescent="0.35">
      <c r="A72" s="2" t="s">
        <v>49</v>
      </c>
      <c r="B72" s="2">
        <v>5</v>
      </c>
      <c r="C72" s="1" t="s">
        <v>50</v>
      </c>
      <c r="D72" s="1" t="s">
        <v>169</v>
      </c>
      <c r="E72" s="1" t="s">
        <v>979</v>
      </c>
      <c r="F72" s="1" t="s">
        <v>1700</v>
      </c>
      <c r="G72" s="22"/>
      <c r="H72" s="22"/>
      <c r="I72" s="22"/>
      <c r="J72" s="22"/>
      <c r="K72" s="22">
        <v>1</v>
      </c>
      <c r="L72" s="60">
        <f>SUBTOTAL(9,K68:K72)</f>
        <v>4</v>
      </c>
    </row>
    <row r="73" spans="1:12" x14ac:dyDescent="0.35">
      <c r="A73" s="2" t="s">
        <v>49</v>
      </c>
      <c r="B73" s="2">
        <v>1</v>
      </c>
      <c r="C73" s="1" t="s">
        <v>66</v>
      </c>
      <c r="D73" s="1" t="s">
        <v>180</v>
      </c>
      <c r="E73" s="1" t="s">
        <v>980</v>
      </c>
      <c r="F73" s="1" t="s">
        <v>1766</v>
      </c>
      <c r="G73" s="22"/>
      <c r="H73" s="22"/>
      <c r="I73" s="22">
        <v>1</v>
      </c>
      <c r="J73" s="60">
        <f>SUBTOTAL(9,I73)</f>
        <v>1</v>
      </c>
      <c r="K73" s="22"/>
      <c r="L73" s="22"/>
    </row>
    <row r="74" spans="1:12" x14ac:dyDescent="0.35">
      <c r="A74" s="2" t="s">
        <v>49</v>
      </c>
      <c r="B74" s="2">
        <v>2</v>
      </c>
      <c r="C74" s="1" t="s">
        <v>66</v>
      </c>
      <c r="D74" s="1" t="s">
        <v>169</v>
      </c>
      <c r="E74" s="1" t="s">
        <v>981</v>
      </c>
      <c r="G74" s="22"/>
      <c r="H74" s="22"/>
      <c r="I74" s="22"/>
      <c r="J74" s="22"/>
      <c r="K74" s="22"/>
      <c r="L74" s="22"/>
    </row>
    <row r="75" spans="1:12" x14ac:dyDescent="0.35">
      <c r="A75" s="2" t="s">
        <v>49</v>
      </c>
      <c r="B75" s="2">
        <v>3</v>
      </c>
      <c r="C75" s="1" t="s">
        <v>66</v>
      </c>
      <c r="D75" s="1" t="s">
        <v>169</v>
      </c>
      <c r="E75" s="1" t="s">
        <v>982</v>
      </c>
      <c r="G75" s="22"/>
      <c r="H75" s="22"/>
      <c r="I75" s="22"/>
      <c r="J75" s="22"/>
      <c r="K75" s="22"/>
      <c r="L75" s="22"/>
    </row>
    <row r="76" spans="1:12" x14ac:dyDescent="0.35">
      <c r="A76" s="2" t="s">
        <v>49</v>
      </c>
      <c r="B76" s="2">
        <v>4</v>
      </c>
      <c r="C76" s="1" t="s">
        <v>66</v>
      </c>
      <c r="D76" s="1" t="s">
        <v>169</v>
      </c>
      <c r="E76" s="1" t="s">
        <v>983</v>
      </c>
      <c r="G76" s="22"/>
      <c r="H76" s="22"/>
      <c r="I76" s="22"/>
      <c r="J76" s="22"/>
      <c r="K76" s="22"/>
      <c r="L76" s="22"/>
    </row>
    <row r="77" spans="1:12" x14ac:dyDescent="0.35">
      <c r="A77" s="2" t="s">
        <v>49</v>
      </c>
      <c r="B77" s="2">
        <v>5</v>
      </c>
      <c r="C77" s="1" t="s">
        <v>66</v>
      </c>
      <c r="D77" s="1" t="s">
        <v>169</v>
      </c>
      <c r="E77" s="1" t="s">
        <v>984</v>
      </c>
      <c r="G77" s="22"/>
      <c r="H77" s="22"/>
      <c r="I77" s="22"/>
      <c r="J77" s="22"/>
      <c r="K77" s="22"/>
      <c r="L77" s="22"/>
    </row>
    <row r="78" spans="1:12" x14ac:dyDescent="0.35">
      <c r="A78" s="2" t="s">
        <v>49</v>
      </c>
      <c r="B78" s="2">
        <v>6</v>
      </c>
      <c r="C78" s="1" t="s">
        <v>66</v>
      </c>
      <c r="D78" s="1" t="s">
        <v>169</v>
      </c>
      <c r="E78" s="1" t="s">
        <v>985</v>
      </c>
      <c r="G78" s="22"/>
      <c r="H78" s="22"/>
      <c r="I78" s="22"/>
      <c r="J78" s="22"/>
      <c r="K78" s="22"/>
      <c r="L78" s="22"/>
    </row>
    <row r="79" spans="1:12" x14ac:dyDescent="0.35">
      <c r="A79" s="2" t="s">
        <v>49</v>
      </c>
      <c r="B79" s="2">
        <v>7</v>
      </c>
      <c r="C79" s="1" t="s">
        <v>66</v>
      </c>
      <c r="D79" s="1" t="s">
        <v>169</v>
      </c>
      <c r="E79" s="1" t="s">
        <v>986</v>
      </c>
      <c r="G79" s="22"/>
      <c r="H79" s="22"/>
      <c r="I79" s="22"/>
      <c r="J79" s="22"/>
      <c r="K79" s="22"/>
      <c r="L79" s="22"/>
    </row>
    <row r="80" spans="1:12" x14ac:dyDescent="0.35">
      <c r="A80" s="2" t="s">
        <v>49</v>
      </c>
      <c r="B80" s="2">
        <v>8</v>
      </c>
      <c r="C80" s="1" t="s">
        <v>66</v>
      </c>
      <c r="D80" s="1" t="s">
        <v>169</v>
      </c>
      <c r="E80" s="1" t="s">
        <v>987</v>
      </c>
      <c r="G80" s="22"/>
      <c r="H80" s="22"/>
      <c r="I80" s="22"/>
      <c r="J80" s="22"/>
      <c r="K80" s="22"/>
      <c r="L80" s="22"/>
    </row>
    <row r="81" spans="1:12" x14ac:dyDescent="0.35">
      <c r="A81" s="2" t="s">
        <v>49</v>
      </c>
      <c r="B81" s="2">
        <v>9</v>
      </c>
      <c r="C81" s="1" t="s">
        <v>66</v>
      </c>
      <c r="D81" s="1" t="s">
        <v>169</v>
      </c>
      <c r="E81" s="1" t="s">
        <v>988</v>
      </c>
      <c r="G81" s="22"/>
      <c r="H81" s="22"/>
      <c r="I81" s="22"/>
      <c r="J81" s="22"/>
      <c r="K81" s="22"/>
      <c r="L81" s="22"/>
    </row>
    <row r="82" spans="1:12" x14ac:dyDescent="0.35">
      <c r="A82" s="2" t="s">
        <v>49</v>
      </c>
      <c r="B82" s="2">
        <v>10</v>
      </c>
      <c r="C82" s="1" t="s">
        <v>66</v>
      </c>
      <c r="D82" s="1" t="s">
        <v>169</v>
      </c>
      <c r="E82" s="1" t="s">
        <v>989</v>
      </c>
      <c r="G82" s="22"/>
      <c r="H82" s="22"/>
      <c r="I82" s="22"/>
      <c r="J82" s="22"/>
      <c r="K82" s="22"/>
      <c r="L82" s="22"/>
    </row>
    <row r="83" spans="1:12" x14ac:dyDescent="0.35">
      <c r="A83" s="2" t="s">
        <v>49</v>
      </c>
      <c r="B83" s="2">
        <v>11</v>
      </c>
      <c r="C83" s="1" t="s">
        <v>66</v>
      </c>
      <c r="D83" s="1" t="s">
        <v>169</v>
      </c>
      <c r="E83" s="1" t="s">
        <v>990</v>
      </c>
      <c r="G83" s="22"/>
      <c r="H83" s="22"/>
      <c r="I83" s="22"/>
      <c r="J83" s="22"/>
      <c r="K83" s="22"/>
      <c r="L83" s="60">
        <f>SUBTOTAL(9,K74:K83)</f>
        <v>0</v>
      </c>
    </row>
    <row r="84" spans="1:12" x14ac:dyDescent="0.35">
      <c r="G84" s="22"/>
      <c r="H84" s="22"/>
      <c r="I84" s="22"/>
      <c r="J84" s="22"/>
      <c r="K84" s="22"/>
      <c r="L84" s="22"/>
    </row>
    <row r="85" spans="1:12" x14ac:dyDescent="0.35">
      <c r="G85" s="22"/>
      <c r="H85" s="22"/>
      <c r="I85" s="22"/>
      <c r="J85" s="22"/>
      <c r="K85" s="22"/>
      <c r="L85" s="22"/>
    </row>
  </sheetData>
  <autoFilter ref="A2:F83" xr:uid="{00000000-0009-0000-0000-00000A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L80"/>
  <sheetViews>
    <sheetView zoomScale="70" zoomScaleNormal="70" workbookViewId="0">
      <pane ySplit="2" topLeftCell="A3" activePane="bottomLeft" state="frozen"/>
      <selection pane="bottomLeft" activeCell="E59" sqref="E59"/>
    </sheetView>
  </sheetViews>
  <sheetFormatPr defaultRowHeight="21" x14ac:dyDescent="0.35"/>
  <cols>
    <col min="1" max="1" width="3.85546875" style="23" bestFit="1" customWidth="1"/>
    <col min="2" max="2" width="5.5703125" style="23" bestFit="1" customWidth="1"/>
    <col min="3" max="3" width="11.42578125" style="22" bestFit="1" customWidth="1"/>
    <col min="4" max="4" width="18.42578125" style="22" bestFit="1" customWidth="1"/>
    <col min="5" max="5" width="44.7109375" style="22" bestFit="1" customWidth="1"/>
    <col min="6" max="6" width="27.7109375" style="22" bestFit="1" customWidth="1"/>
    <col min="7" max="16384" width="9.140625" style="22"/>
  </cols>
  <sheetData>
    <row r="1" spans="1:12" x14ac:dyDescent="0.35">
      <c r="A1" s="17"/>
      <c r="B1" s="17"/>
      <c r="C1" s="14"/>
      <c r="D1" s="14"/>
      <c r="E1" s="14"/>
      <c r="F1" s="14"/>
    </row>
    <row r="2" spans="1:12" s="25" customFormat="1" x14ac:dyDescent="0.35">
      <c r="A2" s="26" t="s">
        <v>79</v>
      </c>
      <c r="B2" s="26" t="s">
        <v>82</v>
      </c>
      <c r="C2" s="26" t="s">
        <v>80</v>
      </c>
      <c r="D2" s="26" t="s">
        <v>1070</v>
      </c>
      <c r="E2" s="26" t="s">
        <v>1069</v>
      </c>
      <c r="F2" s="26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17" t="s">
        <v>42</v>
      </c>
      <c r="B3" s="17">
        <v>1</v>
      </c>
      <c r="C3" s="14" t="s">
        <v>74</v>
      </c>
      <c r="D3" s="14" t="s">
        <v>180</v>
      </c>
      <c r="E3" s="14" t="s">
        <v>991</v>
      </c>
      <c r="F3" s="27" t="s">
        <v>1179</v>
      </c>
      <c r="I3" s="22">
        <v>1</v>
      </c>
      <c r="J3" s="60">
        <f>SUBTOTAL(9,I3)</f>
        <v>1</v>
      </c>
    </row>
    <row r="4" spans="1:12" x14ac:dyDescent="0.35">
      <c r="A4" s="17" t="s">
        <v>42</v>
      </c>
      <c r="B4" s="17">
        <v>2</v>
      </c>
      <c r="C4" s="14" t="s">
        <v>74</v>
      </c>
      <c r="D4" s="14" t="s">
        <v>169</v>
      </c>
      <c r="E4" s="14" t="s">
        <v>992</v>
      </c>
      <c r="F4" s="27" t="s">
        <v>1185</v>
      </c>
      <c r="K4" s="22">
        <v>1</v>
      </c>
    </row>
    <row r="5" spans="1:12" x14ac:dyDescent="0.35">
      <c r="A5" s="17" t="s">
        <v>42</v>
      </c>
      <c r="B5" s="17">
        <v>3</v>
      </c>
      <c r="C5" s="14" t="s">
        <v>74</v>
      </c>
      <c r="D5" s="14" t="s">
        <v>169</v>
      </c>
      <c r="E5" s="14" t="s">
        <v>993</v>
      </c>
      <c r="F5" s="27" t="s">
        <v>1180</v>
      </c>
      <c r="K5" s="22">
        <v>1</v>
      </c>
    </row>
    <row r="6" spans="1:12" x14ac:dyDescent="0.35">
      <c r="A6" s="17" t="s">
        <v>42</v>
      </c>
      <c r="B6" s="17">
        <v>4</v>
      </c>
      <c r="C6" s="14" t="s">
        <v>74</v>
      </c>
      <c r="D6" s="14" t="s">
        <v>183</v>
      </c>
      <c r="E6" s="14" t="s">
        <v>994</v>
      </c>
      <c r="F6" s="27" t="s">
        <v>1175</v>
      </c>
      <c r="G6" s="22">
        <v>1</v>
      </c>
      <c r="H6" s="60">
        <f>SUBTOTAL(9,G6)</f>
        <v>1</v>
      </c>
    </row>
    <row r="7" spans="1:12" x14ac:dyDescent="0.35">
      <c r="A7" s="17" t="s">
        <v>42</v>
      </c>
      <c r="B7" s="17">
        <v>5</v>
      </c>
      <c r="C7" s="14" t="s">
        <v>74</v>
      </c>
      <c r="D7" s="14" t="s">
        <v>169</v>
      </c>
      <c r="E7" s="14" t="s">
        <v>995</v>
      </c>
      <c r="F7" s="27" t="s">
        <v>1181</v>
      </c>
      <c r="K7" s="22">
        <v>1</v>
      </c>
    </row>
    <row r="8" spans="1:12" x14ac:dyDescent="0.35">
      <c r="A8" s="17" t="s">
        <v>42</v>
      </c>
      <c r="B8" s="17">
        <v>6</v>
      </c>
      <c r="C8" s="14" t="s">
        <v>74</v>
      </c>
      <c r="D8" s="14" t="s">
        <v>169</v>
      </c>
      <c r="E8" s="14" t="s">
        <v>996</v>
      </c>
      <c r="F8" s="27" t="s">
        <v>1184</v>
      </c>
      <c r="K8" s="22">
        <v>1</v>
      </c>
    </row>
    <row r="9" spans="1:12" x14ac:dyDescent="0.35">
      <c r="A9" s="17" t="s">
        <v>42</v>
      </c>
      <c r="B9" s="17">
        <v>7</v>
      </c>
      <c r="C9" s="14" t="s">
        <v>74</v>
      </c>
      <c r="D9" s="14" t="s">
        <v>169</v>
      </c>
      <c r="E9" s="14" t="s">
        <v>997</v>
      </c>
      <c r="F9" s="27" t="s">
        <v>1176</v>
      </c>
      <c r="K9" s="22">
        <v>1</v>
      </c>
    </row>
    <row r="10" spans="1:12" x14ac:dyDescent="0.35">
      <c r="A10" s="17" t="s">
        <v>42</v>
      </c>
      <c r="B10" s="17">
        <v>8</v>
      </c>
      <c r="C10" s="14" t="s">
        <v>74</v>
      </c>
      <c r="D10" s="14" t="s">
        <v>169</v>
      </c>
      <c r="E10" s="14" t="s">
        <v>998</v>
      </c>
      <c r="F10" s="27" t="s">
        <v>1188</v>
      </c>
      <c r="K10" s="22">
        <v>1</v>
      </c>
    </row>
    <row r="11" spans="1:12" x14ac:dyDescent="0.35">
      <c r="A11" s="17" t="s">
        <v>42</v>
      </c>
      <c r="B11" s="17">
        <v>9</v>
      </c>
      <c r="C11" s="14" t="s">
        <v>74</v>
      </c>
      <c r="D11" s="14" t="s">
        <v>169</v>
      </c>
      <c r="E11" s="14" t="s">
        <v>999</v>
      </c>
      <c r="F11" s="27" t="s">
        <v>1183</v>
      </c>
      <c r="K11" s="22">
        <v>1</v>
      </c>
    </row>
    <row r="12" spans="1:12" x14ac:dyDescent="0.35">
      <c r="A12" s="17" t="s">
        <v>42</v>
      </c>
      <c r="B12" s="17">
        <v>10</v>
      </c>
      <c r="C12" s="14" t="s">
        <v>74</v>
      </c>
      <c r="D12" s="14" t="s">
        <v>169</v>
      </c>
      <c r="E12" s="14" t="s">
        <v>1000</v>
      </c>
      <c r="F12" s="27" t="s">
        <v>1187</v>
      </c>
      <c r="K12" s="22">
        <v>1</v>
      </c>
    </row>
    <row r="13" spans="1:12" x14ac:dyDescent="0.35">
      <c r="A13" s="17" t="s">
        <v>42</v>
      </c>
      <c r="B13" s="17">
        <v>11</v>
      </c>
      <c r="C13" s="14" t="s">
        <v>74</v>
      </c>
      <c r="D13" s="14" t="s">
        <v>169</v>
      </c>
      <c r="E13" s="14" t="s">
        <v>1001</v>
      </c>
      <c r="F13" s="27" t="s">
        <v>1182</v>
      </c>
      <c r="K13" s="22">
        <v>1</v>
      </c>
    </row>
    <row r="14" spans="1:12" x14ac:dyDescent="0.35">
      <c r="A14" s="17" t="s">
        <v>42</v>
      </c>
      <c r="B14" s="17">
        <v>12</v>
      </c>
      <c r="C14" s="14" t="s">
        <v>74</v>
      </c>
      <c r="D14" s="14" t="s">
        <v>169</v>
      </c>
      <c r="E14" s="14" t="s">
        <v>1002</v>
      </c>
      <c r="F14" s="27" t="s">
        <v>1191</v>
      </c>
      <c r="K14" s="22">
        <v>1</v>
      </c>
    </row>
    <row r="15" spans="1:12" x14ac:dyDescent="0.35">
      <c r="A15" s="17" t="s">
        <v>42</v>
      </c>
      <c r="B15" s="17">
        <v>13</v>
      </c>
      <c r="C15" s="14" t="s">
        <v>74</v>
      </c>
      <c r="D15" s="14" t="s">
        <v>169</v>
      </c>
      <c r="E15" s="14" t="s">
        <v>1003</v>
      </c>
      <c r="F15" s="27" t="s">
        <v>1189</v>
      </c>
      <c r="K15" s="22">
        <v>1</v>
      </c>
    </row>
    <row r="16" spans="1:12" x14ac:dyDescent="0.35">
      <c r="A16" s="17" t="s">
        <v>42</v>
      </c>
      <c r="B16" s="17">
        <v>14</v>
      </c>
      <c r="C16" s="14" t="s">
        <v>74</v>
      </c>
      <c r="D16" s="14" t="s">
        <v>169</v>
      </c>
      <c r="E16" s="14" t="s">
        <v>1004</v>
      </c>
      <c r="F16" s="27" t="s">
        <v>1186</v>
      </c>
      <c r="K16" s="22">
        <v>1</v>
      </c>
    </row>
    <row r="17" spans="1:12" x14ac:dyDescent="0.35">
      <c r="A17" s="17" t="s">
        <v>42</v>
      </c>
      <c r="B17" s="17">
        <v>15</v>
      </c>
      <c r="C17" s="14" t="s">
        <v>74</v>
      </c>
      <c r="D17" s="14" t="s">
        <v>169</v>
      </c>
      <c r="E17" s="14" t="s">
        <v>1005</v>
      </c>
      <c r="F17" s="27" t="s">
        <v>1177</v>
      </c>
      <c r="K17" s="22">
        <v>1</v>
      </c>
    </row>
    <row r="18" spans="1:12" x14ac:dyDescent="0.35">
      <c r="A18" s="17" t="s">
        <v>42</v>
      </c>
      <c r="B18" s="17">
        <v>16</v>
      </c>
      <c r="C18" s="14" t="s">
        <v>74</v>
      </c>
      <c r="D18" s="14" t="s">
        <v>169</v>
      </c>
      <c r="E18" s="14" t="s">
        <v>1006</v>
      </c>
      <c r="F18" s="27" t="s">
        <v>1178</v>
      </c>
      <c r="K18" s="22">
        <v>1</v>
      </c>
    </row>
    <row r="19" spans="1:12" x14ac:dyDescent="0.35">
      <c r="A19" s="17" t="s">
        <v>42</v>
      </c>
      <c r="B19" s="17">
        <v>17</v>
      </c>
      <c r="C19" s="14" t="s">
        <v>74</v>
      </c>
      <c r="D19" s="14" t="s">
        <v>169</v>
      </c>
      <c r="E19" s="14" t="s">
        <v>1007</v>
      </c>
      <c r="F19" s="27" t="s">
        <v>1190</v>
      </c>
      <c r="K19" s="22">
        <v>1</v>
      </c>
      <c r="L19" s="60">
        <f>SUBTOTAL(9,K4:K19)</f>
        <v>15</v>
      </c>
    </row>
    <row r="20" spans="1:12" x14ac:dyDescent="0.35">
      <c r="A20" s="17" t="s">
        <v>42</v>
      </c>
      <c r="B20" s="17">
        <v>1</v>
      </c>
      <c r="C20" s="14" t="s">
        <v>71</v>
      </c>
      <c r="D20" s="14" t="s">
        <v>169</v>
      </c>
      <c r="E20" s="14" t="s">
        <v>1008</v>
      </c>
      <c r="F20" s="28" t="s">
        <v>1198</v>
      </c>
      <c r="K20" s="22">
        <v>1</v>
      </c>
    </row>
    <row r="21" spans="1:12" x14ac:dyDescent="0.35">
      <c r="A21" s="17" t="s">
        <v>42</v>
      </c>
      <c r="B21" s="17">
        <v>2</v>
      </c>
      <c r="C21" s="14" t="s">
        <v>71</v>
      </c>
      <c r="D21" s="14" t="s">
        <v>180</v>
      </c>
      <c r="E21" s="14" t="s">
        <v>1009</v>
      </c>
      <c r="F21" s="27" t="s">
        <v>1192</v>
      </c>
      <c r="I21" s="22">
        <v>1</v>
      </c>
      <c r="J21" s="60">
        <f>SUBTOTAL(9,I21)</f>
        <v>1</v>
      </c>
    </row>
    <row r="22" spans="1:12" x14ac:dyDescent="0.35">
      <c r="A22" s="17" t="s">
        <v>42</v>
      </c>
      <c r="B22" s="17">
        <v>3</v>
      </c>
      <c r="C22" s="14" t="s">
        <v>71</v>
      </c>
      <c r="D22" s="14" t="s">
        <v>169</v>
      </c>
      <c r="E22" s="14" t="s">
        <v>1010</v>
      </c>
      <c r="F22" s="27" t="s">
        <v>1195</v>
      </c>
      <c r="K22" s="22">
        <v>1</v>
      </c>
    </row>
    <row r="23" spans="1:12" x14ac:dyDescent="0.35">
      <c r="A23" s="17" t="s">
        <v>42</v>
      </c>
      <c r="B23" s="17">
        <v>4</v>
      </c>
      <c r="C23" s="14" t="s">
        <v>71</v>
      </c>
      <c r="D23" s="14" t="s">
        <v>169</v>
      </c>
      <c r="E23" s="14" t="s">
        <v>1011</v>
      </c>
      <c r="F23" s="27" t="s">
        <v>1197</v>
      </c>
      <c r="K23" s="22">
        <v>1</v>
      </c>
    </row>
    <row r="24" spans="1:12" x14ac:dyDescent="0.35">
      <c r="A24" s="17" t="s">
        <v>42</v>
      </c>
      <c r="B24" s="17">
        <v>5</v>
      </c>
      <c r="C24" s="14" t="s">
        <v>71</v>
      </c>
      <c r="D24" s="14" t="s">
        <v>169</v>
      </c>
      <c r="E24" s="14" t="s">
        <v>1012</v>
      </c>
      <c r="F24" s="27" t="s">
        <v>1194</v>
      </c>
      <c r="K24" s="22">
        <v>1</v>
      </c>
    </row>
    <row r="25" spans="1:12" x14ac:dyDescent="0.35">
      <c r="A25" s="17" t="s">
        <v>42</v>
      </c>
      <c r="B25" s="17">
        <v>6</v>
      </c>
      <c r="C25" s="14" t="s">
        <v>71</v>
      </c>
      <c r="D25" s="14" t="s">
        <v>169</v>
      </c>
      <c r="E25" s="14" t="s">
        <v>1013</v>
      </c>
      <c r="F25" s="27" t="s">
        <v>1193</v>
      </c>
      <c r="K25" s="22">
        <v>1</v>
      </c>
    </row>
    <row r="26" spans="1:12" x14ac:dyDescent="0.35">
      <c r="A26" s="17" t="s">
        <v>42</v>
      </c>
      <c r="B26" s="17">
        <v>7</v>
      </c>
      <c r="C26" s="14" t="s">
        <v>71</v>
      </c>
      <c r="D26" s="14" t="s">
        <v>169</v>
      </c>
      <c r="E26" s="14" t="s">
        <v>1014</v>
      </c>
      <c r="F26" s="28" t="s">
        <v>1196</v>
      </c>
      <c r="K26" s="22">
        <v>1</v>
      </c>
      <c r="L26" s="60">
        <f>SUBTOTAL(9,K20:K26)</f>
        <v>6</v>
      </c>
    </row>
    <row r="27" spans="1:12" x14ac:dyDescent="0.35">
      <c r="A27" s="17" t="s">
        <v>42</v>
      </c>
      <c r="B27" s="17">
        <v>1</v>
      </c>
      <c r="C27" s="14" t="s">
        <v>75</v>
      </c>
      <c r="D27" s="14" t="s">
        <v>183</v>
      </c>
      <c r="E27" s="14" t="s">
        <v>1015</v>
      </c>
      <c r="F27" s="27" t="s">
        <v>1208</v>
      </c>
      <c r="G27" s="22">
        <v>1</v>
      </c>
      <c r="H27" s="60">
        <f>SUBTOTAL(9,G27)</f>
        <v>1</v>
      </c>
    </row>
    <row r="28" spans="1:12" x14ac:dyDescent="0.35">
      <c r="A28" s="17" t="s">
        <v>42</v>
      </c>
      <c r="B28" s="17">
        <v>2</v>
      </c>
      <c r="C28" s="14" t="s">
        <v>75</v>
      </c>
      <c r="D28" s="14" t="s">
        <v>169</v>
      </c>
      <c r="E28" s="14" t="s">
        <v>1016</v>
      </c>
      <c r="F28" s="27" t="s">
        <v>1206</v>
      </c>
      <c r="K28" s="22">
        <v>1</v>
      </c>
    </row>
    <row r="29" spans="1:12" x14ac:dyDescent="0.35">
      <c r="A29" s="17" t="s">
        <v>42</v>
      </c>
      <c r="B29" s="17">
        <v>3</v>
      </c>
      <c r="C29" s="14" t="s">
        <v>75</v>
      </c>
      <c r="D29" s="14" t="s">
        <v>169</v>
      </c>
      <c r="E29" s="14" t="s">
        <v>1017</v>
      </c>
      <c r="F29" s="27" t="s">
        <v>1207</v>
      </c>
      <c r="K29" s="22">
        <v>1</v>
      </c>
    </row>
    <row r="30" spans="1:12" x14ac:dyDescent="0.35">
      <c r="A30" s="17" t="s">
        <v>42</v>
      </c>
      <c r="B30" s="17">
        <v>4</v>
      </c>
      <c r="C30" s="14" t="s">
        <v>75</v>
      </c>
      <c r="D30" s="14" t="s">
        <v>169</v>
      </c>
      <c r="E30" s="14" t="s">
        <v>1018</v>
      </c>
      <c r="F30" s="27" t="s">
        <v>1199</v>
      </c>
      <c r="K30" s="22">
        <v>1</v>
      </c>
    </row>
    <row r="31" spans="1:12" x14ac:dyDescent="0.35">
      <c r="A31" s="17" t="s">
        <v>42</v>
      </c>
      <c r="B31" s="17">
        <v>5</v>
      </c>
      <c r="C31" s="14" t="s">
        <v>75</v>
      </c>
      <c r="D31" s="14" t="s">
        <v>169</v>
      </c>
      <c r="E31" s="14" t="s">
        <v>1019</v>
      </c>
      <c r="F31" s="27" t="s">
        <v>1203</v>
      </c>
      <c r="K31" s="22">
        <v>1</v>
      </c>
    </row>
    <row r="32" spans="1:12" x14ac:dyDescent="0.35">
      <c r="A32" s="17" t="s">
        <v>42</v>
      </c>
      <c r="B32" s="17">
        <v>6</v>
      </c>
      <c r="C32" s="14" t="s">
        <v>75</v>
      </c>
      <c r="D32" s="14" t="s">
        <v>169</v>
      </c>
      <c r="E32" s="14" t="s">
        <v>1020</v>
      </c>
      <c r="F32" s="27" t="s">
        <v>1204</v>
      </c>
      <c r="K32" s="22">
        <v>1</v>
      </c>
    </row>
    <row r="33" spans="1:12" x14ac:dyDescent="0.35">
      <c r="A33" s="17" t="s">
        <v>42</v>
      </c>
      <c r="B33" s="17">
        <v>7</v>
      </c>
      <c r="C33" s="14" t="s">
        <v>75</v>
      </c>
      <c r="D33" s="14" t="s">
        <v>169</v>
      </c>
      <c r="E33" s="14" t="s">
        <v>1021</v>
      </c>
      <c r="F33" s="27" t="s">
        <v>1205</v>
      </c>
      <c r="K33" s="22">
        <v>1</v>
      </c>
    </row>
    <row r="34" spans="1:12" x14ac:dyDescent="0.35">
      <c r="A34" s="17" t="s">
        <v>42</v>
      </c>
      <c r="B34" s="17">
        <v>8</v>
      </c>
      <c r="C34" s="14" t="s">
        <v>75</v>
      </c>
      <c r="D34" s="14" t="s">
        <v>169</v>
      </c>
      <c r="E34" s="14" t="s">
        <v>1022</v>
      </c>
      <c r="F34" s="27" t="s">
        <v>1200</v>
      </c>
      <c r="K34" s="22">
        <v>1</v>
      </c>
    </row>
    <row r="35" spans="1:12" x14ac:dyDescent="0.35">
      <c r="A35" s="17" t="s">
        <v>42</v>
      </c>
      <c r="B35" s="17">
        <v>9</v>
      </c>
      <c r="C35" s="14" t="s">
        <v>75</v>
      </c>
      <c r="D35" s="14" t="s">
        <v>169</v>
      </c>
      <c r="E35" s="14" t="s">
        <v>1023</v>
      </c>
      <c r="F35" s="27" t="s">
        <v>1202</v>
      </c>
      <c r="K35" s="22">
        <v>1</v>
      </c>
    </row>
    <row r="36" spans="1:12" x14ac:dyDescent="0.35">
      <c r="A36" s="17" t="s">
        <v>42</v>
      </c>
      <c r="B36" s="17">
        <v>10</v>
      </c>
      <c r="C36" s="14" t="s">
        <v>75</v>
      </c>
      <c r="D36" s="14" t="s">
        <v>169</v>
      </c>
      <c r="E36" s="14" t="s">
        <v>1024</v>
      </c>
      <c r="F36" s="27" t="s">
        <v>1201</v>
      </c>
      <c r="K36" s="22">
        <v>1</v>
      </c>
      <c r="L36" s="60">
        <f>SUBTOTAL(9,K28:K36)</f>
        <v>9</v>
      </c>
    </row>
    <row r="37" spans="1:12" x14ac:dyDescent="0.35">
      <c r="A37" s="17" t="s">
        <v>42</v>
      </c>
      <c r="B37" s="17">
        <v>1</v>
      </c>
      <c r="C37" s="14" t="s">
        <v>54</v>
      </c>
      <c r="D37" s="14" t="s">
        <v>169</v>
      </c>
      <c r="E37" s="14" t="s">
        <v>1025</v>
      </c>
      <c r="F37" s="27" t="s">
        <v>1209</v>
      </c>
      <c r="K37" s="22">
        <v>1</v>
      </c>
    </row>
    <row r="38" spans="1:12" x14ac:dyDescent="0.35">
      <c r="A38" s="17" t="s">
        <v>42</v>
      </c>
      <c r="B38" s="17">
        <v>2</v>
      </c>
      <c r="C38" s="14" t="s">
        <v>54</v>
      </c>
      <c r="D38" s="14" t="s">
        <v>169</v>
      </c>
      <c r="E38" s="14" t="s">
        <v>1026</v>
      </c>
      <c r="F38" s="27" t="s">
        <v>1217</v>
      </c>
      <c r="K38" s="22">
        <v>1</v>
      </c>
    </row>
    <row r="39" spans="1:12" x14ac:dyDescent="0.35">
      <c r="A39" s="17" t="s">
        <v>42</v>
      </c>
      <c r="B39" s="17">
        <v>3</v>
      </c>
      <c r="C39" s="14" t="s">
        <v>54</v>
      </c>
      <c r="D39" s="14" t="s">
        <v>180</v>
      </c>
      <c r="E39" s="14" t="s">
        <v>1027</v>
      </c>
      <c r="F39" s="27" t="s">
        <v>1210</v>
      </c>
      <c r="I39" s="22">
        <v>1</v>
      </c>
      <c r="J39" s="60">
        <f>SUBTOTAL(9,I39)</f>
        <v>1</v>
      </c>
    </row>
    <row r="40" spans="1:12" x14ac:dyDescent="0.35">
      <c r="A40" s="17" t="s">
        <v>42</v>
      </c>
      <c r="B40" s="17">
        <v>4</v>
      </c>
      <c r="C40" s="14" t="s">
        <v>54</v>
      </c>
      <c r="D40" s="14" t="s">
        <v>169</v>
      </c>
      <c r="E40" s="14" t="s">
        <v>1028</v>
      </c>
      <c r="F40" s="27" t="s">
        <v>1216</v>
      </c>
      <c r="K40" s="22">
        <v>1</v>
      </c>
    </row>
    <row r="41" spans="1:12" x14ac:dyDescent="0.35">
      <c r="A41" s="17" t="s">
        <v>42</v>
      </c>
      <c r="B41" s="17">
        <v>5</v>
      </c>
      <c r="C41" s="14" t="s">
        <v>54</v>
      </c>
      <c r="D41" s="14" t="s">
        <v>169</v>
      </c>
      <c r="E41" s="14" t="s">
        <v>1029</v>
      </c>
      <c r="F41" s="27" t="s">
        <v>1215</v>
      </c>
      <c r="K41" s="22">
        <v>1</v>
      </c>
    </row>
    <row r="42" spans="1:12" x14ac:dyDescent="0.35">
      <c r="A42" s="17" t="s">
        <v>42</v>
      </c>
      <c r="B42" s="17">
        <v>6</v>
      </c>
      <c r="C42" s="14" t="s">
        <v>54</v>
      </c>
      <c r="D42" s="14" t="s">
        <v>169</v>
      </c>
      <c r="E42" s="14" t="s">
        <v>1030</v>
      </c>
      <c r="F42" s="27" t="s">
        <v>1211</v>
      </c>
      <c r="K42" s="22">
        <v>1</v>
      </c>
    </row>
    <row r="43" spans="1:12" x14ac:dyDescent="0.35">
      <c r="A43" s="17" t="s">
        <v>42</v>
      </c>
      <c r="B43" s="17">
        <v>7</v>
      </c>
      <c r="C43" s="14" t="s">
        <v>54</v>
      </c>
      <c r="D43" s="14" t="s">
        <v>169</v>
      </c>
      <c r="E43" s="14" t="s">
        <v>1031</v>
      </c>
      <c r="F43" s="27" t="s">
        <v>1214</v>
      </c>
      <c r="K43" s="22">
        <v>1</v>
      </c>
    </row>
    <row r="44" spans="1:12" x14ac:dyDescent="0.35">
      <c r="A44" s="17" t="s">
        <v>42</v>
      </c>
      <c r="B44" s="17">
        <v>8</v>
      </c>
      <c r="C44" s="14" t="s">
        <v>54</v>
      </c>
      <c r="D44" s="14" t="s">
        <v>169</v>
      </c>
      <c r="E44" s="14" t="s">
        <v>1032</v>
      </c>
      <c r="F44" s="27" t="s">
        <v>1219</v>
      </c>
      <c r="K44" s="22">
        <v>1</v>
      </c>
    </row>
    <row r="45" spans="1:12" x14ac:dyDescent="0.35">
      <c r="A45" s="17" t="s">
        <v>42</v>
      </c>
      <c r="B45" s="17">
        <v>9</v>
      </c>
      <c r="C45" s="14" t="s">
        <v>54</v>
      </c>
      <c r="D45" s="14" t="s">
        <v>169</v>
      </c>
      <c r="E45" s="14" t="s">
        <v>1033</v>
      </c>
      <c r="F45" s="27" t="s">
        <v>1212</v>
      </c>
      <c r="K45" s="22">
        <v>1</v>
      </c>
    </row>
    <row r="46" spans="1:12" x14ac:dyDescent="0.35">
      <c r="A46" s="17" t="s">
        <v>42</v>
      </c>
      <c r="B46" s="17">
        <v>10</v>
      </c>
      <c r="C46" s="14" t="s">
        <v>54</v>
      </c>
      <c r="D46" s="14" t="s">
        <v>169</v>
      </c>
      <c r="E46" s="14" t="s">
        <v>1034</v>
      </c>
      <c r="F46" s="27" t="s">
        <v>1218</v>
      </c>
      <c r="K46" s="22">
        <v>1</v>
      </c>
    </row>
    <row r="47" spans="1:12" x14ac:dyDescent="0.35">
      <c r="A47" s="17" t="s">
        <v>42</v>
      </c>
      <c r="B47" s="17">
        <v>11</v>
      </c>
      <c r="C47" s="14" t="s">
        <v>54</v>
      </c>
      <c r="D47" s="14" t="s">
        <v>169</v>
      </c>
      <c r="E47" s="14" t="s">
        <v>1035</v>
      </c>
      <c r="F47" s="27" t="s">
        <v>1213</v>
      </c>
      <c r="K47" s="22">
        <v>1</v>
      </c>
      <c r="L47" s="60">
        <f>SUBTOTAL(9,K37:K47)</f>
        <v>10</v>
      </c>
    </row>
    <row r="48" spans="1:12" x14ac:dyDescent="0.35">
      <c r="A48" s="17"/>
      <c r="B48" s="17">
        <v>1</v>
      </c>
      <c r="C48" s="14" t="s">
        <v>76</v>
      </c>
      <c r="D48" s="14" t="s">
        <v>169</v>
      </c>
      <c r="E48" s="14" t="s">
        <v>1036</v>
      </c>
      <c r="F48" s="27" t="s">
        <v>1228</v>
      </c>
      <c r="K48" s="22">
        <v>1</v>
      </c>
    </row>
    <row r="49" spans="1:12" x14ac:dyDescent="0.35">
      <c r="A49" s="17" t="s">
        <v>42</v>
      </c>
      <c r="B49" s="17">
        <v>2</v>
      </c>
      <c r="C49" s="14" t="s">
        <v>76</v>
      </c>
      <c r="D49" s="14" t="s">
        <v>169</v>
      </c>
      <c r="E49" s="14" t="s">
        <v>1037</v>
      </c>
      <c r="F49" s="27" t="s">
        <v>1224</v>
      </c>
      <c r="K49" s="22">
        <v>1</v>
      </c>
    </row>
    <row r="50" spans="1:12" x14ac:dyDescent="0.35">
      <c r="A50" s="17" t="s">
        <v>42</v>
      </c>
      <c r="B50" s="17">
        <v>3</v>
      </c>
      <c r="C50" s="14" t="s">
        <v>76</v>
      </c>
      <c r="D50" s="14" t="s">
        <v>180</v>
      </c>
      <c r="E50" s="14" t="s">
        <v>1038</v>
      </c>
      <c r="F50" s="27" t="s">
        <v>1220</v>
      </c>
      <c r="I50" s="22">
        <v>1</v>
      </c>
      <c r="J50" s="60">
        <f>SUBTOTAL(9,I50)</f>
        <v>1</v>
      </c>
    </row>
    <row r="51" spans="1:12" x14ac:dyDescent="0.35">
      <c r="A51" s="17" t="s">
        <v>42</v>
      </c>
      <c r="B51" s="17">
        <v>4</v>
      </c>
      <c r="C51" s="14" t="s">
        <v>76</v>
      </c>
      <c r="D51" s="14" t="s">
        <v>169</v>
      </c>
      <c r="E51" s="14" t="s">
        <v>1039</v>
      </c>
      <c r="F51" s="27" t="s">
        <v>1222</v>
      </c>
      <c r="K51" s="22">
        <v>1</v>
      </c>
    </row>
    <row r="52" spans="1:12" x14ac:dyDescent="0.35">
      <c r="A52" s="17" t="s">
        <v>42</v>
      </c>
      <c r="B52" s="17">
        <v>5</v>
      </c>
      <c r="C52" s="14" t="s">
        <v>76</v>
      </c>
      <c r="D52" s="14" t="s">
        <v>169</v>
      </c>
      <c r="E52" s="14" t="s">
        <v>1040</v>
      </c>
      <c r="F52" s="27" t="s">
        <v>1225</v>
      </c>
      <c r="K52" s="22">
        <v>1</v>
      </c>
    </row>
    <row r="53" spans="1:12" x14ac:dyDescent="0.35">
      <c r="A53" s="17" t="s">
        <v>42</v>
      </c>
      <c r="B53" s="17">
        <v>6</v>
      </c>
      <c r="C53" s="14" t="s">
        <v>76</v>
      </c>
      <c r="D53" s="14" t="s">
        <v>169</v>
      </c>
      <c r="E53" s="14" t="s">
        <v>1041</v>
      </c>
      <c r="F53" s="27" t="s">
        <v>1221</v>
      </c>
      <c r="K53" s="22">
        <v>1</v>
      </c>
    </row>
    <row r="54" spans="1:12" x14ac:dyDescent="0.35">
      <c r="A54" s="17" t="s">
        <v>42</v>
      </c>
      <c r="B54" s="17">
        <v>7</v>
      </c>
      <c r="C54" s="14" t="s">
        <v>76</v>
      </c>
      <c r="D54" s="14" t="s">
        <v>169</v>
      </c>
      <c r="E54" s="14" t="s">
        <v>1042</v>
      </c>
      <c r="F54" s="27" t="s">
        <v>1226</v>
      </c>
      <c r="K54" s="22">
        <v>1</v>
      </c>
    </row>
    <row r="55" spans="1:12" x14ac:dyDescent="0.35">
      <c r="A55" s="17" t="s">
        <v>42</v>
      </c>
      <c r="B55" s="17">
        <v>8</v>
      </c>
      <c r="C55" s="14" t="s">
        <v>76</v>
      </c>
      <c r="D55" s="14" t="s">
        <v>169</v>
      </c>
      <c r="E55" s="14" t="s">
        <v>1043</v>
      </c>
      <c r="F55" s="27" t="s">
        <v>1227</v>
      </c>
      <c r="K55" s="22">
        <v>1</v>
      </c>
    </row>
    <row r="56" spans="1:12" x14ac:dyDescent="0.35">
      <c r="A56" s="17" t="s">
        <v>42</v>
      </c>
      <c r="B56" s="17">
        <v>9</v>
      </c>
      <c r="C56" s="14" t="s">
        <v>76</v>
      </c>
      <c r="D56" s="14" t="s">
        <v>169</v>
      </c>
      <c r="E56" s="14" t="s">
        <v>1044</v>
      </c>
      <c r="F56" s="27" t="s">
        <v>1229</v>
      </c>
      <c r="K56" s="22">
        <v>1</v>
      </c>
    </row>
    <row r="57" spans="1:12" x14ac:dyDescent="0.35">
      <c r="A57" s="17" t="s">
        <v>42</v>
      </c>
      <c r="B57" s="17">
        <v>10</v>
      </c>
      <c r="C57" s="14" t="s">
        <v>76</v>
      </c>
      <c r="D57" s="14" t="s">
        <v>169</v>
      </c>
      <c r="E57" s="14" t="s">
        <v>1045</v>
      </c>
      <c r="F57" s="27" t="s">
        <v>1223</v>
      </c>
      <c r="K57" s="22">
        <v>1</v>
      </c>
    </row>
    <row r="58" spans="1:12" x14ac:dyDescent="0.35">
      <c r="A58" s="17" t="s">
        <v>42</v>
      </c>
      <c r="B58" s="17">
        <v>11</v>
      </c>
      <c r="C58" s="14" t="s">
        <v>76</v>
      </c>
      <c r="D58" s="14" t="s">
        <v>169</v>
      </c>
      <c r="E58" s="14" t="s">
        <v>1046</v>
      </c>
      <c r="F58" s="27" t="s">
        <v>1230</v>
      </c>
      <c r="K58" s="22">
        <v>1</v>
      </c>
    </row>
    <row r="59" spans="1:12" x14ac:dyDescent="0.35">
      <c r="A59" s="17" t="s">
        <v>42</v>
      </c>
      <c r="B59" s="17">
        <v>12</v>
      </c>
      <c r="C59" s="14" t="s">
        <v>76</v>
      </c>
      <c r="D59" s="14" t="s">
        <v>169</v>
      </c>
      <c r="E59" s="14" t="s">
        <v>1047</v>
      </c>
      <c r="F59" s="14"/>
      <c r="L59" s="60">
        <f>SUBTOTAL(9,K48:K59)</f>
        <v>10</v>
      </c>
    </row>
    <row r="60" spans="1:12" x14ac:dyDescent="0.35">
      <c r="A60" s="17" t="s">
        <v>42</v>
      </c>
      <c r="B60" s="17">
        <v>1</v>
      </c>
      <c r="C60" s="14" t="s">
        <v>41</v>
      </c>
      <c r="D60" s="14" t="s">
        <v>183</v>
      </c>
      <c r="E60" s="14" t="s">
        <v>1048</v>
      </c>
      <c r="F60" s="14" t="s">
        <v>1231</v>
      </c>
      <c r="G60" s="22">
        <v>1</v>
      </c>
      <c r="H60" s="60">
        <f>SUBTOTAL(9,G60)</f>
        <v>1</v>
      </c>
    </row>
    <row r="61" spans="1:12" x14ac:dyDescent="0.35">
      <c r="A61" s="17" t="s">
        <v>42</v>
      </c>
      <c r="B61" s="17">
        <v>2</v>
      </c>
      <c r="C61" s="14" t="s">
        <v>41</v>
      </c>
      <c r="D61" s="14" t="s">
        <v>169</v>
      </c>
      <c r="E61" s="14" t="s">
        <v>1049</v>
      </c>
      <c r="F61" s="14" t="s">
        <v>1235</v>
      </c>
      <c r="K61" s="22">
        <v>1</v>
      </c>
    </row>
    <row r="62" spans="1:12" x14ac:dyDescent="0.35">
      <c r="A62" s="17" t="s">
        <v>42</v>
      </c>
      <c r="B62" s="17">
        <v>3</v>
      </c>
      <c r="C62" s="14" t="s">
        <v>41</v>
      </c>
      <c r="D62" s="14" t="s">
        <v>169</v>
      </c>
      <c r="E62" s="14" t="s">
        <v>1050</v>
      </c>
      <c r="F62" s="14"/>
    </row>
    <row r="63" spans="1:12" x14ac:dyDescent="0.35">
      <c r="A63" s="17" t="s">
        <v>42</v>
      </c>
      <c r="B63" s="17">
        <v>4</v>
      </c>
      <c r="C63" s="14" t="s">
        <v>41</v>
      </c>
      <c r="D63" s="14" t="s">
        <v>180</v>
      </c>
      <c r="E63" s="14" t="s">
        <v>1051</v>
      </c>
      <c r="F63" s="14" t="s">
        <v>1233</v>
      </c>
      <c r="I63" s="22">
        <v>1</v>
      </c>
      <c r="J63" s="60">
        <f>SUBTOTAL(9,I63)</f>
        <v>1</v>
      </c>
    </row>
    <row r="64" spans="1:12" x14ac:dyDescent="0.35">
      <c r="A64" s="17" t="s">
        <v>42</v>
      </c>
      <c r="B64" s="17">
        <v>5</v>
      </c>
      <c r="C64" s="14" t="s">
        <v>41</v>
      </c>
      <c r="D64" s="14" t="s">
        <v>169</v>
      </c>
      <c r="E64" s="14" t="s">
        <v>1052</v>
      </c>
      <c r="F64" s="14" t="s">
        <v>1232</v>
      </c>
      <c r="K64" s="22">
        <v>1</v>
      </c>
    </row>
    <row r="65" spans="1:12" x14ac:dyDescent="0.35">
      <c r="A65" s="17" t="s">
        <v>42</v>
      </c>
      <c r="B65" s="17">
        <v>6</v>
      </c>
      <c r="C65" s="14" t="s">
        <v>41</v>
      </c>
      <c r="D65" s="14" t="s">
        <v>169</v>
      </c>
      <c r="E65" s="14" t="s">
        <v>1053</v>
      </c>
      <c r="F65" s="14" t="s">
        <v>1236</v>
      </c>
      <c r="K65" s="22">
        <v>1</v>
      </c>
    </row>
    <row r="66" spans="1:12" x14ac:dyDescent="0.35">
      <c r="A66" s="17" t="s">
        <v>42</v>
      </c>
      <c r="B66" s="17">
        <v>7</v>
      </c>
      <c r="C66" s="14" t="s">
        <v>41</v>
      </c>
      <c r="D66" s="14" t="s">
        <v>169</v>
      </c>
      <c r="E66" s="14" t="s">
        <v>1054</v>
      </c>
      <c r="F66" s="14" t="s">
        <v>1234</v>
      </c>
      <c r="K66" s="22">
        <v>1</v>
      </c>
    </row>
    <row r="67" spans="1:12" x14ac:dyDescent="0.35">
      <c r="A67" s="17" t="s">
        <v>42</v>
      </c>
      <c r="B67" s="17">
        <v>8</v>
      </c>
      <c r="C67" s="14" t="s">
        <v>41</v>
      </c>
      <c r="D67" s="14" t="s">
        <v>169</v>
      </c>
      <c r="E67" s="14" t="s">
        <v>1055</v>
      </c>
      <c r="F67" s="14" t="s">
        <v>1237</v>
      </c>
      <c r="K67" s="22">
        <v>1</v>
      </c>
      <c r="L67" s="60">
        <f>SUBTOTAL(9,K61:K67)</f>
        <v>5</v>
      </c>
    </row>
    <row r="68" spans="1:12" x14ac:dyDescent="0.35">
      <c r="A68" s="17" t="s">
        <v>42</v>
      </c>
      <c r="B68" s="17">
        <v>1</v>
      </c>
      <c r="C68" s="14" t="s">
        <v>77</v>
      </c>
      <c r="D68" s="14" t="s">
        <v>169</v>
      </c>
      <c r="E68" s="14" t="s">
        <v>1056</v>
      </c>
      <c r="F68" s="14" t="s">
        <v>1240</v>
      </c>
      <c r="K68" s="22">
        <v>1</v>
      </c>
    </row>
    <row r="69" spans="1:12" x14ac:dyDescent="0.35">
      <c r="A69" s="17" t="s">
        <v>42</v>
      </c>
      <c r="B69" s="17">
        <v>2</v>
      </c>
      <c r="C69" s="14" t="s">
        <v>77</v>
      </c>
      <c r="D69" s="14" t="s">
        <v>169</v>
      </c>
      <c r="E69" s="14" t="s">
        <v>1057</v>
      </c>
      <c r="F69" s="14" t="s">
        <v>1241</v>
      </c>
      <c r="K69" s="22">
        <v>1</v>
      </c>
    </row>
    <row r="70" spans="1:12" x14ac:dyDescent="0.35">
      <c r="A70" s="17" t="s">
        <v>42</v>
      </c>
      <c r="B70" s="17">
        <v>3</v>
      </c>
      <c r="C70" s="14" t="s">
        <v>77</v>
      </c>
      <c r="D70" s="14" t="s">
        <v>169</v>
      </c>
      <c r="E70" s="14" t="s">
        <v>1058</v>
      </c>
      <c r="F70" s="14" t="s">
        <v>1242</v>
      </c>
      <c r="K70" s="22">
        <v>1</v>
      </c>
    </row>
    <row r="71" spans="1:12" x14ac:dyDescent="0.35">
      <c r="A71" s="17" t="s">
        <v>42</v>
      </c>
      <c r="B71" s="17">
        <v>4</v>
      </c>
      <c r="C71" s="14" t="s">
        <v>77</v>
      </c>
      <c r="D71" s="14" t="s">
        <v>169</v>
      </c>
      <c r="E71" s="14" t="s">
        <v>1059</v>
      </c>
      <c r="F71" s="14" t="s">
        <v>1246</v>
      </c>
      <c r="K71" s="22">
        <v>1</v>
      </c>
    </row>
    <row r="72" spans="1:12" x14ac:dyDescent="0.35">
      <c r="A72" s="17" t="s">
        <v>42</v>
      </c>
      <c r="B72" s="17">
        <v>5</v>
      </c>
      <c r="C72" s="14" t="s">
        <v>77</v>
      </c>
      <c r="D72" s="14" t="s">
        <v>169</v>
      </c>
      <c r="E72" s="14" t="s">
        <v>1060</v>
      </c>
      <c r="F72" s="14" t="s">
        <v>1247</v>
      </c>
      <c r="K72" s="22">
        <v>1</v>
      </c>
    </row>
    <row r="73" spans="1:12" x14ac:dyDescent="0.35">
      <c r="A73" s="17" t="s">
        <v>42</v>
      </c>
      <c r="B73" s="17">
        <v>6</v>
      </c>
      <c r="C73" s="14" t="s">
        <v>77</v>
      </c>
      <c r="D73" s="14" t="s">
        <v>169</v>
      </c>
      <c r="E73" s="14" t="s">
        <v>1061</v>
      </c>
      <c r="F73" s="14" t="s">
        <v>1248</v>
      </c>
      <c r="K73" s="22">
        <v>1</v>
      </c>
    </row>
    <row r="74" spans="1:12" x14ac:dyDescent="0.35">
      <c r="A74" s="17" t="s">
        <v>42</v>
      </c>
      <c r="B74" s="17">
        <v>7</v>
      </c>
      <c r="C74" s="14" t="s">
        <v>77</v>
      </c>
      <c r="D74" s="14" t="s">
        <v>169</v>
      </c>
      <c r="E74" s="14" t="s">
        <v>1062</v>
      </c>
      <c r="F74" s="14" t="s">
        <v>1250</v>
      </c>
      <c r="K74" s="22">
        <v>1</v>
      </c>
    </row>
    <row r="75" spans="1:12" x14ac:dyDescent="0.35">
      <c r="A75" s="17" t="s">
        <v>42</v>
      </c>
      <c r="B75" s="17">
        <v>8</v>
      </c>
      <c r="C75" s="14" t="s">
        <v>77</v>
      </c>
      <c r="D75" s="14" t="s">
        <v>169</v>
      </c>
      <c r="E75" s="14" t="s">
        <v>1063</v>
      </c>
      <c r="F75" s="14" t="s">
        <v>1243</v>
      </c>
      <c r="K75" s="22">
        <v>1</v>
      </c>
    </row>
    <row r="76" spans="1:12" x14ac:dyDescent="0.35">
      <c r="A76" s="17" t="s">
        <v>42</v>
      </c>
      <c r="B76" s="17">
        <v>9</v>
      </c>
      <c r="C76" s="14" t="s">
        <v>77</v>
      </c>
      <c r="D76" s="14" t="s">
        <v>180</v>
      </c>
      <c r="E76" s="14" t="s">
        <v>1064</v>
      </c>
      <c r="F76" s="14" t="s">
        <v>1239</v>
      </c>
      <c r="I76" s="22">
        <v>1</v>
      </c>
    </row>
    <row r="77" spans="1:12" x14ac:dyDescent="0.35">
      <c r="A77" s="17" t="s">
        <v>42</v>
      </c>
      <c r="B77" s="17">
        <v>10</v>
      </c>
      <c r="C77" s="14" t="s">
        <v>77</v>
      </c>
      <c r="D77" s="14" t="s">
        <v>180</v>
      </c>
      <c r="E77" s="14" t="s">
        <v>1065</v>
      </c>
      <c r="F77" s="14" t="s">
        <v>1238</v>
      </c>
      <c r="I77" s="22">
        <v>1</v>
      </c>
      <c r="J77" s="60">
        <f>SUBTOTAL(9,I76:I77)</f>
        <v>2</v>
      </c>
    </row>
    <row r="78" spans="1:12" x14ac:dyDescent="0.35">
      <c r="A78" s="17" t="s">
        <v>42</v>
      </c>
      <c r="B78" s="17">
        <v>11</v>
      </c>
      <c r="C78" s="14" t="s">
        <v>77</v>
      </c>
      <c r="D78" s="14" t="s">
        <v>169</v>
      </c>
      <c r="E78" s="14" t="s">
        <v>1066</v>
      </c>
      <c r="F78" s="14" t="s">
        <v>1244</v>
      </c>
      <c r="K78" s="22">
        <v>1</v>
      </c>
    </row>
    <row r="79" spans="1:12" x14ac:dyDescent="0.35">
      <c r="A79" s="17" t="s">
        <v>42</v>
      </c>
      <c r="B79" s="17">
        <v>12</v>
      </c>
      <c r="C79" s="14" t="s">
        <v>77</v>
      </c>
      <c r="D79" s="14" t="s">
        <v>169</v>
      </c>
      <c r="E79" s="14" t="s">
        <v>1067</v>
      </c>
      <c r="F79" s="14" t="s">
        <v>1245</v>
      </c>
      <c r="K79" s="22">
        <v>1</v>
      </c>
    </row>
    <row r="80" spans="1:12" x14ac:dyDescent="0.35">
      <c r="A80" s="17" t="s">
        <v>42</v>
      </c>
      <c r="B80" s="17">
        <v>13</v>
      </c>
      <c r="C80" s="14" t="s">
        <v>77</v>
      </c>
      <c r="D80" s="14" t="s">
        <v>169</v>
      </c>
      <c r="E80" s="14" t="s">
        <v>1068</v>
      </c>
      <c r="F80" s="14" t="s">
        <v>1249</v>
      </c>
      <c r="K80" s="22">
        <v>1</v>
      </c>
      <c r="L80" s="60">
        <f>SUBTOTAL(9,K68:K80)</f>
        <v>11</v>
      </c>
    </row>
  </sheetData>
  <autoFilter ref="A2:F80" xr:uid="{00000000-0009-0000-0000-00000B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28"/>
  <sheetViews>
    <sheetView topLeftCell="A208" zoomScale="90" zoomScaleNormal="90" workbookViewId="0">
      <selection activeCell="H43" sqref="H43:M67"/>
    </sheetView>
  </sheetViews>
  <sheetFormatPr defaultRowHeight="19.5" customHeight="1" x14ac:dyDescent="0.2"/>
  <cols>
    <col min="1" max="1" width="5.5703125" style="33" bestFit="1" customWidth="1"/>
    <col min="2" max="2" width="14" style="33" customWidth="1"/>
    <col min="3" max="3" width="7.42578125" style="33" bestFit="1" customWidth="1"/>
    <col min="4" max="4" width="6.85546875" style="72" customWidth="1"/>
    <col min="5" max="5" width="5.7109375" style="72" customWidth="1"/>
    <col min="6" max="6" width="9.5703125" style="78" bestFit="1" customWidth="1"/>
    <col min="7" max="7" width="2.85546875" style="33" customWidth="1"/>
    <col min="8" max="8" width="5.5703125" style="33" bestFit="1" customWidth="1"/>
    <col min="9" max="9" width="15.42578125" style="33" bestFit="1" customWidth="1"/>
    <col min="10" max="10" width="7.42578125" style="33" bestFit="1" customWidth="1"/>
    <col min="11" max="12" width="5.7109375" style="72" customWidth="1"/>
    <col min="13" max="13" width="9.5703125" style="78" bestFit="1" customWidth="1"/>
    <col min="14" max="16384" width="9.140625" style="33"/>
  </cols>
  <sheetData>
    <row r="1" spans="1:16" s="31" customFormat="1" ht="19.5" customHeight="1" x14ac:dyDescent="0.2">
      <c r="A1" s="126" t="s">
        <v>1072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6" s="32" customFormat="1" ht="19.5" customHeight="1" x14ac:dyDescent="0.2">
      <c r="A2" s="121" t="s">
        <v>152</v>
      </c>
      <c r="B2" s="121"/>
      <c r="C2" s="121"/>
      <c r="D2" s="121"/>
      <c r="E2" s="121"/>
      <c r="F2" s="79"/>
      <c r="H2" s="127" t="s">
        <v>154</v>
      </c>
      <c r="I2" s="127"/>
      <c r="J2" s="127"/>
      <c r="K2" s="127"/>
      <c r="L2" s="127"/>
      <c r="M2" s="96"/>
    </row>
    <row r="3" spans="1:16" s="32" customFormat="1" ht="19.5" customHeight="1" thickBot="1" x14ac:dyDescent="0.25">
      <c r="A3" s="128" t="s">
        <v>82</v>
      </c>
      <c r="B3" s="124" t="s">
        <v>80</v>
      </c>
      <c r="C3" s="120" t="s">
        <v>1073</v>
      </c>
      <c r="D3" s="122" t="s">
        <v>150</v>
      </c>
      <c r="E3" s="123"/>
      <c r="F3" s="119" t="s">
        <v>1460</v>
      </c>
      <c r="H3" s="128" t="s">
        <v>82</v>
      </c>
      <c r="I3" s="124" t="s">
        <v>80</v>
      </c>
      <c r="J3" s="120" t="s">
        <v>1073</v>
      </c>
      <c r="K3" s="122" t="s">
        <v>150</v>
      </c>
      <c r="L3" s="123"/>
      <c r="M3" s="119" t="s">
        <v>1460</v>
      </c>
      <c r="P3" s="33"/>
    </row>
    <row r="4" spans="1:16" s="32" customFormat="1" ht="19.5" customHeight="1" thickTop="1" x14ac:dyDescent="0.2">
      <c r="A4" s="129"/>
      <c r="B4" s="125"/>
      <c r="C4" s="120"/>
      <c r="D4" s="82" t="s">
        <v>167</v>
      </c>
      <c r="E4" s="83" t="s">
        <v>151</v>
      </c>
      <c r="F4" s="119"/>
      <c r="H4" s="129"/>
      <c r="I4" s="125"/>
      <c r="J4" s="120"/>
      <c r="K4" s="82" t="s">
        <v>167</v>
      </c>
      <c r="L4" s="83" t="s">
        <v>151</v>
      </c>
      <c r="M4" s="119"/>
    </row>
    <row r="5" spans="1:16" ht="19.5" customHeight="1" x14ac:dyDescent="0.2">
      <c r="A5" s="16">
        <v>1</v>
      </c>
      <c r="B5" s="34" t="s">
        <v>83</v>
      </c>
      <c r="C5" s="34" t="s">
        <v>164</v>
      </c>
      <c r="D5" s="72">
        <v>1</v>
      </c>
      <c r="E5" s="72">
        <f>SUM('1'!H16)</f>
        <v>1</v>
      </c>
      <c r="F5" s="110">
        <f t="shared" ref="F5:F10" si="0">SUM(E5*100/D5)</f>
        <v>100</v>
      </c>
      <c r="H5" s="16">
        <v>1</v>
      </c>
      <c r="I5" s="34" t="s">
        <v>90</v>
      </c>
      <c r="J5" s="34" t="s">
        <v>164</v>
      </c>
      <c r="K5" s="75">
        <v>0</v>
      </c>
      <c r="L5" s="76">
        <v>0</v>
      </c>
      <c r="M5" s="77" t="s">
        <v>1074</v>
      </c>
    </row>
    <row r="6" spans="1:16" ht="19.5" customHeight="1" x14ac:dyDescent="0.2">
      <c r="A6" s="16"/>
      <c r="B6" s="34"/>
      <c r="C6" s="34" t="s">
        <v>166</v>
      </c>
      <c r="D6" s="72">
        <v>2</v>
      </c>
      <c r="E6" s="72">
        <f>SUM('1'!J15)</f>
        <v>2</v>
      </c>
      <c r="F6" s="110">
        <f t="shared" si="0"/>
        <v>100</v>
      </c>
      <c r="H6" s="16"/>
      <c r="I6" s="34"/>
      <c r="J6" s="34" t="s">
        <v>166</v>
      </c>
      <c r="K6" s="72">
        <v>2</v>
      </c>
      <c r="L6" s="72">
        <f>SUM('2'!J16)</f>
        <v>2</v>
      </c>
      <c r="M6" s="77">
        <f>SUM(L6*100/K6)</f>
        <v>100</v>
      </c>
    </row>
    <row r="7" spans="1:16" ht="19.5" customHeight="1" x14ac:dyDescent="0.2">
      <c r="A7" s="16"/>
      <c r="B7" s="34"/>
      <c r="C7" s="34" t="s">
        <v>165</v>
      </c>
      <c r="D7" s="72">
        <v>21</v>
      </c>
      <c r="E7" s="72">
        <f>SUM('1'!L26)</f>
        <v>21</v>
      </c>
      <c r="F7" s="110">
        <f t="shared" si="0"/>
        <v>100</v>
      </c>
      <c r="H7" s="16"/>
      <c r="I7" s="34"/>
      <c r="J7" s="34" t="s">
        <v>165</v>
      </c>
      <c r="K7" s="72">
        <v>7</v>
      </c>
      <c r="L7" s="72">
        <f>SUM('2'!L20)</f>
        <v>7</v>
      </c>
      <c r="M7" s="77">
        <f>SUM(L7*100/K7)</f>
        <v>100</v>
      </c>
    </row>
    <row r="8" spans="1:16" ht="19.5" customHeight="1" x14ac:dyDescent="0.2">
      <c r="A8" s="18">
        <v>2</v>
      </c>
      <c r="B8" s="36" t="s">
        <v>1071</v>
      </c>
      <c r="C8" s="36" t="s">
        <v>164</v>
      </c>
      <c r="D8" s="73">
        <v>0</v>
      </c>
      <c r="E8" s="74">
        <v>0</v>
      </c>
      <c r="F8" s="111" t="s">
        <v>1074</v>
      </c>
      <c r="H8" s="18">
        <v>2</v>
      </c>
      <c r="I8" s="36" t="s">
        <v>91</v>
      </c>
      <c r="J8" s="36" t="s">
        <v>164</v>
      </c>
      <c r="K8" s="73">
        <v>1</v>
      </c>
      <c r="L8" s="74">
        <f>SUM('2'!H37)</f>
        <v>1</v>
      </c>
      <c r="M8" s="112">
        <f t="shared" ref="M8:M19" si="1">SUM(L8*100/K8)</f>
        <v>100</v>
      </c>
    </row>
    <row r="9" spans="1:16" ht="19.5" customHeight="1" x14ac:dyDescent="0.2">
      <c r="A9" s="18"/>
      <c r="B9" s="36"/>
      <c r="C9" s="36" t="s">
        <v>166</v>
      </c>
      <c r="D9" s="73">
        <v>1</v>
      </c>
      <c r="E9" s="74">
        <f>SUM('1'!J106)</f>
        <v>1</v>
      </c>
      <c r="F9" s="111">
        <f t="shared" si="0"/>
        <v>100</v>
      </c>
      <c r="H9" s="18"/>
      <c r="I9" s="36"/>
      <c r="J9" s="36" t="s">
        <v>166</v>
      </c>
      <c r="K9" s="73">
        <v>0</v>
      </c>
      <c r="L9" s="74">
        <v>0</v>
      </c>
      <c r="M9" s="112" t="s">
        <v>1074</v>
      </c>
    </row>
    <row r="10" spans="1:16" ht="19.5" customHeight="1" x14ac:dyDescent="0.2">
      <c r="A10" s="18"/>
      <c r="B10" s="36"/>
      <c r="C10" s="36" t="s">
        <v>165</v>
      </c>
      <c r="D10" s="73">
        <v>6</v>
      </c>
      <c r="E10" s="74">
        <f>SUM('1'!L108)</f>
        <v>6</v>
      </c>
      <c r="F10" s="111">
        <f t="shared" si="0"/>
        <v>100</v>
      </c>
      <c r="H10" s="18"/>
      <c r="I10" s="36"/>
      <c r="J10" s="36" t="s">
        <v>165</v>
      </c>
      <c r="K10" s="73">
        <v>8</v>
      </c>
      <c r="L10" s="74">
        <f>SUM('2'!L38)</f>
        <v>8</v>
      </c>
      <c r="M10" s="112">
        <f t="shared" si="1"/>
        <v>100</v>
      </c>
    </row>
    <row r="11" spans="1:16" ht="19.5" customHeight="1" x14ac:dyDescent="0.2">
      <c r="A11" s="16">
        <v>3</v>
      </c>
      <c r="B11" s="34" t="s">
        <v>84</v>
      </c>
      <c r="C11" s="34" t="s">
        <v>164</v>
      </c>
      <c r="D11" s="75">
        <v>0</v>
      </c>
      <c r="E11" s="76">
        <v>0</v>
      </c>
      <c r="F11" s="110" t="s">
        <v>1074</v>
      </c>
      <c r="H11" s="16">
        <v>3</v>
      </c>
      <c r="I11" s="34" t="s">
        <v>92</v>
      </c>
      <c r="J11" s="34" t="s">
        <v>164</v>
      </c>
      <c r="K11" s="75">
        <v>0</v>
      </c>
      <c r="L11" s="76">
        <v>0</v>
      </c>
      <c r="M11" s="77" t="s">
        <v>1074</v>
      </c>
    </row>
    <row r="12" spans="1:16" ht="19.5" customHeight="1" x14ac:dyDescent="0.2">
      <c r="A12" s="16"/>
      <c r="B12" s="34"/>
      <c r="C12" s="34" t="s">
        <v>166</v>
      </c>
      <c r="D12" s="75">
        <v>0</v>
      </c>
      <c r="E12" s="76">
        <v>0</v>
      </c>
      <c r="F12" s="110" t="s">
        <v>1074</v>
      </c>
      <c r="H12" s="16"/>
      <c r="I12" s="34"/>
      <c r="J12" s="34" t="s">
        <v>166</v>
      </c>
      <c r="K12" s="75">
        <v>1</v>
      </c>
      <c r="L12" s="76">
        <f>SUM('2'!J43)</f>
        <v>1</v>
      </c>
      <c r="M12" s="77">
        <f t="shared" si="1"/>
        <v>100</v>
      </c>
    </row>
    <row r="13" spans="1:16" ht="19.5" customHeight="1" x14ac:dyDescent="0.2">
      <c r="A13" s="16"/>
      <c r="B13" s="34"/>
      <c r="C13" s="34" t="s">
        <v>165</v>
      </c>
      <c r="D13" s="75">
        <v>12</v>
      </c>
      <c r="E13" s="72">
        <f>SUM('1'!L51)</f>
        <v>0</v>
      </c>
      <c r="F13" s="110" t="s">
        <v>1074</v>
      </c>
      <c r="H13" s="16"/>
      <c r="I13" s="34"/>
      <c r="J13" s="34" t="s">
        <v>165</v>
      </c>
      <c r="K13" s="75">
        <v>10</v>
      </c>
      <c r="L13" s="76">
        <f>SUM('2'!L54)</f>
        <v>10</v>
      </c>
      <c r="M13" s="77">
        <f t="shared" si="1"/>
        <v>100</v>
      </c>
    </row>
    <row r="14" spans="1:16" ht="19.5" customHeight="1" x14ac:dyDescent="0.2">
      <c r="A14" s="18">
        <v>4</v>
      </c>
      <c r="B14" s="36" t="s">
        <v>85</v>
      </c>
      <c r="C14" s="36" t="s">
        <v>164</v>
      </c>
      <c r="D14" s="73">
        <v>0</v>
      </c>
      <c r="E14" s="74">
        <v>0</v>
      </c>
      <c r="F14" s="111" t="s">
        <v>1074</v>
      </c>
      <c r="H14" s="18">
        <v>4</v>
      </c>
      <c r="I14" s="36" t="s">
        <v>93</v>
      </c>
      <c r="J14" s="36" t="s">
        <v>164</v>
      </c>
      <c r="K14" s="73">
        <v>0</v>
      </c>
      <c r="L14" s="74">
        <v>0</v>
      </c>
      <c r="M14" s="112" t="s">
        <v>1074</v>
      </c>
    </row>
    <row r="15" spans="1:16" ht="19.5" customHeight="1" x14ac:dyDescent="0.2">
      <c r="A15" s="18"/>
      <c r="B15" s="36"/>
      <c r="C15" s="36" t="s">
        <v>166</v>
      </c>
      <c r="D15" s="73">
        <v>1</v>
      </c>
      <c r="E15" s="74">
        <f>SUM('1'!J34)</f>
        <v>1</v>
      </c>
      <c r="F15" s="111">
        <f t="shared" ref="F15:F25" si="2">SUM(E15*100/D15)</f>
        <v>100</v>
      </c>
      <c r="H15" s="18"/>
      <c r="I15" s="36"/>
      <c r="J15" s="36" t="s">
        <v>166</v>
      </c>
      <c r="K15" s="73">
        <v>2</v>
      </c>
      <c r="L15" s="74">
        <f>SUM('2'!J25)</f>
        <v>2</v>
      </c>
      <c r="M15" s="112">
        <f t="shared" si="1"/>
        <v>100</v>
      </c>
    </row>
    <row r="16" spans="1:16" ht="19.5" customHeight="1" x14ac:dyDescent="0.2">
      <c r="A16" s="18"/>
      <c r="B16" s="36"/>
      <c r="C16" s="36" t="s">
        <v>165</v>
      </c>
      <c r="D16" s="73">
        <v>7</v>
      </c>
      <c r="E16" s="74">
        <f>SUM('1'!L37)</f>
        <v>7</v>
      </c>
      <c r="F16" s="111">
        <f t="shared" si="2"/>
        <v>100</v>
      </c>
      <c r="H16" s="18"/>
      <c r="I16" s="36"/>
      <c r="J16" s="36" t="s">
        <v>165</v>
      </c>
      <c r="K16" s="73">
        <v>7</v>
      </c>
      <c r="L16" s="74">
        <f>SUM('2'!L29)</f>
        <v>7</v>
      </c>
      <c r="M16" s="112">
        <f t="shared" si="1"/>
        <v>100</v>
      </c>
    </row>
    <row r="17" spans="1:13" ht="19.5" customHeight="1" x14ac:dyDescent="0.2">
      <c r="A17" s="16">
        <v>5</v>
      </c>
      <c r="B17" s="34" t="s">
        <v>86</v>
      </c>
      <c r="C17" s="34" t="s">
        <v>164</v>
      </c>
      <c r="D17" s="75">
        <v>1</v>
      </c>
      <c r="E17" s="72">
        <f>SUM('1'!H89)</f>
        <v>1</v>
      </c>
      <c r="F17" s="110">
        <f t="shared" si="2"/>
        <v>100</v>
      </c>
      <c r="H17" s="16">
        <v>5</v>
      </c>
      <c r="I17" s="34" t="s">
        <v>94</v>
      </c>
      <c r="J17" s="34" t="s">
        <v>164</v>
      </c>
      <c r="K17" s="75">
        <v>1</v>
      </c>
      <c r="L17" s="76">
        <f>SUM('2'!H5)</f>
        <v>1</v>
      </c>
      <c r="M17" s="77">
        <f t="shared" si="1"/>
        <v>100</v>
      </c>
    </row>
    <row r="18" spans="1:13" ht="19.5" customHeight="1" x14ac:dyDescent="0.2">
      <c r="A18" s="16"/>
      <c r="B18" s="34"/>
      <c r="C18" s="34" t="s">
        <v>166</v>
      </c>
      <c r="D18" s="75">
        <v>0</v>
      </c>
      <c r="E18" s="76">
        <v>0</v>
      </c>
      <c r="F18" s="110">
        <f>SUM(F15:F17)</f>
        <v>300</v>
      </c>
      <c r="H18" s="16"/>
      <c r="I18" s="34"/>
      <c r="J18" s="34" t="s">
        <v>166</v>
      </c>
      <c r="K18" s="75">
        <v>0</v>
      </c>
      <c r="L18" s="76">
        <v>0</v>
      </c>
      <c r="M18" s="77" t="s">
        <v>1074</v>
      </c>
    </row>
    <row r="19" spans="1:13" ht="19.5" customHeight="1" thickBot="1" x14ac:dyDescent="0.25">
      <c r="A19" s="16"/>
      <c r="B19" s="34"/>
      <c r="C19" s="34" t="s">
        <v>165</v>
      </c>
      <c r="D19" s="75">
        <v>17</v>
      </c>
      <c r="E19" s="72">
        <f>SUM('1'!L101)</f>
        <v>17</v>
      </c>
      <c r="F19" s="110">
        <f t="shared" si="2"/>
        <v>100</v>
      </c>
      <c r="H19" s="16"/>
      <c r="I19" s="34"/>
      <c r="J19" s="34" t="s">
        <v>165</v>
      </c>
      <c r="K19" s="75">
        <v>8</v>
      </c>
      <c r="L19" s="76">
        <f>SUM('2'!L11)</f>
        <v>8</v>
      </c>
      <c r="M19" s="77">
        <f t="shared" si="1"/>
        <v>100</v>
      </c>
    </row>
    <row r="20" spans="1:13" ht="19.5" customHeight="1" thickTop="1" thickBot="1" x14ac:dyDescent="0.25">
      <c r="A20" s="18">
        <v>6</v>
      </c>
      <c r="B20" s="36" t="s">
        <v>87</v>
      </c>
      <c r="C20" s="36" t="s">
        <v>164</v>
      </c>
      <c r="D20" s="73">
        <v>0</v>
      </c>
      <c r="E20" s="74">
        <v>0</v>
      </c>
      <c r="F20" s="111" t="s">
        <v>1074</v>
      </c>
      <c r="H20" s="16"/>
      <c r="I20" s="34"/>
      <c r="J20" s="34"/>
      <c r="K20" s="63">
        <f>SUM(K5:K19)</f>
        <v>47</v>
      </c>
      <c r="L20" s="63">
        <f>SUM(L5:L19)</f>
        <v>47</v>
      </c>
      <c r="M20" s="113">
        <f t="shared" ref="M20" si="3">SUM(L20*100/K20)</f>
        <v>100</v>
      </c>
    </row>
    <row r="21" spans="1:13" ht="19.5" customHeight="1" thickTop="1" x14ac:dyDescent="0.2">
      <c r="A21" s="18"/>
      <c r="B21" s="36"/>
      <c r="C21" s="36" t="s">
        <v>166</v>
      </c>
      <c r="D21" s="73">
        <v>1</v>
      </c>
      <c r="E21" s="74">
        <f>SUM('1'!J65)</f>
        <v>1</v>
      </c>
      <c r="F21" s="111">
        <f t="shared" si="2"/>
        <v>100</v>
      </c>
      <c r="H21" s="16"/>
      <c r="I21" s="34"/>
      <c r="J21" s="34"/>
      <c r="K21" s="75"/>
      <c r="L21" s="76"/>
      <c r="M21" s="77"/>
    </row>
    <row r="22" spans="1:13" ht="19.5" customHeight="1" x14ac:dyDescent="0.2">
      <c r="A22" s="18"/>
      <c r="B22" s="36"/>
      <c r="C22" s="36" t="s">
        <v>165</v>
      </c>
      <c r="D22" s="73">
        <v>14</v>
      </c>
      <c r="E22" s="74">
        <f>SUM('1'!L74)</f>
        <v>12</v>
      </c>
      <c r="F22" s="111">
        <f t="shared" si="2"/>
        <v>85.714285714285708</v>
      </c>
      <c r="H22" s="16"/>
      <c r="I22" s="34"/>
      <c r="J22" s="34"/>
      <c r="K22" s="75"/>
      <c r="L22" s="76"/>
      <c r="M22" s="77"/>
    </row>
    <row r="23" spans="1:13" ht="19.5" customHeight="1" x14ac:dyDescent="0.2">
      <c r="A23" s="16">
        <v>7</v>
      </c>
      <c r="B23" s="34" t="s">
        <v>88</v>
      </c>
      <c r="C23" s="34" t="s">
        <v>164</v>
      </c>
      <c r="D23" s="75">
        <v>0</v>
      </c>
      <c r="E23" s="76">
        <v>0</v>
      </c>
      <c r="F23" s="110" t="s">
        <v>1074</v>
      </c>
      <c r="H23" s="16"/>
      <c r="I23" s="34"/>
      <c r="J23" s="34"/>
      <c r="K23" s="75"/>
      <c r="L23" s="76"/>
      <c r="M23" s="77"/>
    </row>
    <row r="24" spans="1:13" ht="19.5" customHeight="1" x14ac:dyDescent="0.2">
      <c r="A24" s="16"/>
      <c r="B24" s="34"/>
      <c r="C24" s="34" t="s">
        <v>166</v>
      </c>
      <c r="D24" s="75">
        <v>2</v>
      </c>
      <c r="E24" s="72">
        <f>SUM('1'!J79)</f>
        <v>2</v>
      </c>
      <c r="F24" s="110">
        <f t="shared" si="2"/>
        <v>100</v>
      </c>
      <c r="H24" s="16"/>
      <c r="I24" s="34"/>
      <c r="J24" s="34"/>
      <c r="K24" s="75"/>
      <c r="L24" s="76"/>
      <c r="M24" s="77"/>
    </row>
    <row r="25" spans="1:13" ht="19.5" customHeight="1" x14ac:dyDescent="0.2">
      <c r="A25" s="16"/>
      <c r="B25" s="34"/>
      <c r="C25" s="34" t="s">
        <v>165</v>
      </c>
      <c r="D25" s="75">
        <v>7</v>
      </c>
      <c r="E25" s="72">
        <f>SUM('1'!L83)</f>
        <v>7</v>
      </c>
      <c r="F25" s="110">
        <f t="shared" si="2"/>
        <v>100</v>
      </c>
      <c r="H25" s="16"/>
      <c r="I25" s="34"/>
      <c r="J25" s="34"/>
      <c r="K25" s="75"/>
      <c r="L25" s="76"/>
      <c r="M25" s="77"/>
    </row>
    <row r="26" spans="1:13" ht="19.5" customHeight="1" x14ac:dyDescent="0.2">
      <c r="A26" s="18">
        <v>8</v>
      </c>
      <c r="B26" s="36" t="s">
        <v>89</v>
      </c>
      <c r="C26" s="36" t="s">
        <v>164</v>
      </c>
      <c r="D26" s="73">
        <v>0</v>
      </c>
      <c r="E26" s="74">
        <v>0</v>
      </c>
      <c r="F26" s="111" t="s">
        <v>1074</v>
      </c>
      <c r="H26" s="16"/>
      <c r="I26" s="34"/>
      <c r="J26" s="34"/>
      <c r="K26" s="75"/>
      <c r="L26" s="76"/>
      <c r="M26" s="77"/>
    </row>
    <row r="27" spans="1:13" ht="19.5" customHeight="1" x14ac:dyDescent="0.2">
      <c r="A27" s="18"/>
      <c r="B27" s="38"/>
      <c r="C27" s="36" t="s">
        <v>166</v>
      </c>
      <c r="D27" s="73">
        <v>1</v>
      </c>
      <c r="E27" s="74">
        <f>SUM('1'!J54)</f>
        <v>0</v>
      </c>
      <c r="F27" s="111">
        <f>SUM(E27*100/D27)</f>
        <v>0</v>
      </c>
      <c r="H27" s="16"/>
      <c r="I27" s="39"/>
      <c r="J27" s="34"/>
      <c r="K27" s="75"/>
      <c r="L27" s="76"/>
      <c r="M27" s="77"/>
    </row>
    <row r="28" spans="1:13" ht="19.5" customHeight="1" thickBot="1" x14ac:dyDescent="0.25">
      <c r="A28" s="37"/>
      <c r="B28" s="37"/>
      <c r="C28" s="36" t="s">
        <v>165</v>
      </c>
      <c r="D28" s="73">
        <v>7</v>
      </c>
      <c r="E28" s="74">
        <f>SUM('1'!L59)</f>
        <v>0</v>
      </c>
      <c r="F28" s="111">
        <f>SUM(E28*100/D28)</f>
        <v>0</v>
      </c>
    </row>
    <row r="29" spans="1:13" ht="19.5" customHeight="1" thickTop="1" thickBot="1" x14ac:dyDescent="0.25">
      <c r="D29" s="63">
        <f>SUM(D5:D28)</f>
        <v>101</v>
      </c>
      <c r="E29" s="63">
        <f>SUM(E5:E28)</f>
        <v>79</v>
      </c>
      <c r="F29" s="113">
        <f t="shared" ref="F29" si="4">SUM(E29*100/D29)</f>
        <v>78.21782178217822</v>
      </c>
    </row>
    <row r="30" spans="1:13" ht="19.5" customHeight="1" thickTop="1" x14ac:dyDescent="0.2">
      <c r="D30" s="57"/>
      <c r="E30" s="57"/>
      <c r="F30" s="81"/>
    </row>
    <row r="31" spans="1:13" ht="19.5" customHeight="1" x14ac:dyDescent="0.2">
      <c r="D31" s="57"/>
      <c r="E31" s="57"/>
      <c r="F31" s="81"/>
    </row>
    <row r="32" spans="1:13" ht="19.5" customHeight="1" x14ac:dyDescent="0.2">
      <c r="D32" s="57"/>
      <c r="E32" s="57"/>
      <c r="F32" s="81"/>
    </row>
    <row r="33" spans="1:13" ht="19.5" customHeight="1" x14ac:dyDescent="0.2">
      <c r="D33" s="57"/>
      <c r="E33" s="57"/>
      <c r="F33" s="81"/>
    </row>
    <row r="34" spans="1:13" ht="19.5" customHeight="1" x14ac:dyDescent="0.2">
      <c r="D34" s="57"/>
      <c r="E34" s="57"/>
      <c r="F34" s="81"/>
    </row>
    <row r="35" spans="1:13" ht="19.5" customHeight="1" x14ac:dyDescent="0.2">
      <c r="D35" s="57"/>
      <c r="E35" s="57"/>
      <c r="F35" s="81"/>
    </row>
    <row r="36" spans="1:13" ht="19.5" customHeight="1" x14ac:dyDescent="0.2">
      <c r="D36" s="57"/>
      <c r="E36" s="57"/>
      <c r="F36" s="81"/>
    </row>
    <row r="37" spans="1:13" ht="19.5" customHeight="1" x14ac:dyDescent="0.2">
      <c r="D37" s="57"/>
      <c r="E37" s="57"/>
      <c r="F37" s="81"/>
    </row>
    <row r="38" spans="1:13" ht="19.5" customHeight="1" x14ac:dyDescent="0.2">
      <c r="D38" s="57"/>
      <c r="E38" s="57"/>
      <c r="F38" s="81"/>
    </row>
    <row r="39" spans="1:13" ht="19.5" customHeight="1" x14ac:dyDescent="0.2">
      <c r="D39" s="57"/>
      <c r="E39" s="57"/>
      <c r="F39" s="81"/>
    </row>
    <row r="40" spans="1:13" ht="19.5" customHeight="1" x14ac:dyDescent="0.2">
      <c r="A40" s="121" t="s">
        <v>153</v>
      </c>
      <c r="B40" s="121"/>
      <c r="C40" s="121"/>
      <c r="D40" s="121"/>
      <c r="E40" s="121"/>
      <c r="F40" s="79"/>
      <c r="H40" s="121" t="s">
        <v>155</v>
      </c>
      <c r="I40" s="121"/>
      <c r="J40" s="121"/>
      <c r="K40" s="121"/>
      <c r="L40" s="121"/>
      <c r="M40" s="79"/>
    </row>
    <row r="41" spans="1:13" s="32" customFormat="1" ht="19.5" customHeight="1" thickBot="1" x14ac:dyDescent="0.25">
      <c r="A41" s="128" t="s">
        <v>82</v>
      </c>
      <c r="B41" s="124" t="s">
        <v>80</v>
      </c>
      <c r="C41" s="120" t="s">
        <v>1073</v>
      </c>
      <c r="D41" s="122" t="s">
        <v>150</v>
      </c>
      <c r="E41" s="123"/>
      <c r="F41" s="80"/>
      <c r="H41" s="128" t="s">
        <v>82</v>
      </c>
      <c r="I41" s="124" t="s">
        <v>80</v>
      </c>
      <c r="J41" s="120" t="s">
        <v>1073</v>
      </c>
      <c r="K41" s="122" t="s">
        <v>150</v>
      </c>
      <c r="L41" s="123"/>
      <c r="M41" s="80"/>
    </row>
    <row r="42" spans="1:13" s="32" customFormat="1" ht="19.5" customHeight="1" thickTop="1" x14ac:dyDescent="0.2">
      <c r="A42" s="129"/>
      <c r="B42" s="125"/>
      <c r="C42" s="120"/>
      <c r="D42" s="82" t="s">
        <v>167</v>
      </c>
      <c r="E42" s="83" t="s">
        <v>151</v>
      </c>
      <c r="F42" s="80"/>
      <c r="H42" s="129"/>
      <c r="I42" s="125"/>
      <c r="J42" s="120"/>
      <c r="K42" s="82" t="s">
        <v>167</v>
      </c>
      <c r="L42" s="83" t="s">
        <v>151</v>
      </c>
      <c r="M42" s="80"/>
    </row>
    <row r="43" spans="1:13" ht="19.5" customHeight="1" x14ac:dyDescent="0.2">
      <c r="A43" s="16">
        <v>1</v>
      </c>
      <c r="B43" s="34" t="s">
        <v>95</v>
      </c>
      <c r="C43" s="34" t="s">
        <v>164</v>
      </c>
      <c r="D43" s="75">
        <v>0</v>
      </c>
      <c r="E43" s="76">
        <v>0</v>
      </c>
      <c r="F43" s="114" t="s">
        <v>1074</v>
      </c>
      <c r="G43" s="31"/>
      <c r="H43" s="16">
        <v>1</v>
      </c>
      <c r="I43" s="34" t="s">
        <v>99</v>
      </c>
      <c r="J43" s="34" t="s">
        <v>164</v>
      </c>
      <c r="K43" s="72">
        <v>1</v>
      </c>
      <c r="L43" s="85">
        <f>SUM('4'!H10)</f>
        <v>1</v>
      </c>
      <c r="M43" s="77">
        <f>SUM(L43*100/K43)</f>
        <v>100</v>
      </c>
    </row>
    <row r="44" spans="1:13" ht="19.5" customHeight="1" x14ac:dyDescent="0.2">
      <c r="A44" s="16"/>
      <c r="B44" s="34"/>
      <c r="C44" s="34" t="s">
        <v>166</v>
      </c>
      <c r="D44" s="72">
        <v>1</v>
      </c>
      <c r="E44" s="72">
        <f>SUM('3'!J38)</f>
        <v>1</v>
      </c>
      <c r="F44" s="114">
        <f>SUM(E44*100/D44)</f>
        <v>100</v>
      </c>
      <c r="G44" s="31"/>
      <c r="H44" s="16"/>
      <c r="I44" s="34"/>
      <c r="J44" s="34" t="s">
        <v>166</v>
      </c>
      <c r="K44" s="75">
        <v>0</v>
      </c>
      <c r="L44" s="76">
        <v>0</v>
      </c>
      <c r="M44" s="114" t="s">
        <v>1074</v>
      </c>
    </row>
    <row r="45" spans="1:13" ht="19.5" customHeight="1" x14ac:dyDescent="0.2">
      <c r="A45" s="16"/>
      <c r="B45" s="34"/>
      <c r="C45" s="34" t="s">
        <v>165</v>
      </c>
      <c r="D45" s="72">
        <v>11</v>
      </c>
      <c r="E45" s="72">
        <f>SUM('3'!L48)</f>
        <v>11</v>
      </c>
      <c r="F45" s="114">
        <f>SUM(E45*100/D45)</f>
        <v>100</v>
      </c>
      <c r="G45" s="31"/>
      <c r="H45" s="16"/>
      <c r="I45" s="34"/>
      <c r="J45" s="34" t="s">
        <v>165</v>
      </c>
      <c r="K45" s="72">
        <v>6</v>
      </c>
      <c r="L45" s="72">
        <f>SUM('4'!L11)</f>
        <v>5</v>
      </c>
      <c r="M45" s="77">
        <f t="shared" ref="M45:M66" si="5">SUM(L45*100/K45)</f>
        <v>83.333333333333329</v>
      </c>
    </row>
    <row r="46" spans="1:13" ht="19.5" customHeight="1" x14ac:dyDescent="0.2">
      <c r="A46" s="18">
        <v>2</v>
      </c>
      <c r="B46" s="36" t="s">
        <v>96</v>
      </c>
      <c r="C46" s="36" t="s">
        <v>164</v>
      </c>
      <c r="D46" s="73">
        <v>1</v>
      </c>
      <c r="E46" s="74">
        <f>SUM('3'!H17)</f>
        <v>1</v>
      </c>
      <c r="F46" s="115">
        <f t="shared" ref="F46:F58" si="6">SUM(E46*100/D46)</f>
        <v>100</v>
      </c>
      <c r="G46" s="31"/>
      <c r="H46" s="18">
        <v>2</v>
      </c>
      <c r="I46" s="36" t="s">
        <v>100</v>
      </c>
      <c r="J46" s="36" t="s">
        <v>164</v>
      </c>
      <c r="K46" s="73">
        <v>0</v>
      </c>
      <c r="L46" s="74">
        <v>0</v>
      </c>
      <c r="M46" s="115" t="s">
        <v>1074</v>
      </c>
    </row>
    <row r="47" spans="1:13" ht="19.5" customHeight="1" x14ac:dyDescent="0.2">
      <c r="A47" s="18"/>
      <c r="B47" s="36"/>
      <c r="C47" s="36" t="s">
        <v>166</v>
      </c>
      <c r="D47" s="73">
        <v>0</v>
      </c>
      <c r="E47" s="74">
        <v>0</v>
      </c>
      <c r="F47" s="115" t="s">
        <v>1074</v>
      </c>
      <c r="G47" s="31"/>
      <c r="H47" s="18"/>
      <c r="I47" s="36"/>
      <c r="J47" s="36" t="s">
        <v>166</v>
      </c>
      <c r="K47" s="73">
        <v>1</v>
      </c>
      <c r="L47" s="74">
        <f>SUM('4'!J14)</f>
        <v>1</v>
      </c>
      <c r="M47" s="112">
        <f t="shared" si="5"/>
        <v>100</v>
      </c>
    </row>
    <row r="48" spans="1:13" ht="19.5" customHeight="1" x14ac:dyDescent="0.2">
      <c r="A48" s="18"/>
      <c r="B48" s="36"/>
      <c r="C48" s="36" t="s">
        <v>165</v>
      </c>
      <c r="D48" s="73">
        <v>13</v>
      </c>
      <c r="E48" s="74">
        <f>SUM('3'!L28)</f>
        <v>13</v>
      </c>
      <c r="F48" s="115">
        <f t="shared" si="6"/>
        <v>100</v>
      </c>
      <c r="G48" s="31"/>
      <c r="H48" s="18"/>
      <c r="I48" s="36"/>
      <c r="J48" s="36" t="s">
        <v>165</v>
      </c>
      <c r="K48" s="73">
        <v>7</v>
      </c>
      <c r="L48" s="74">
        <f>SUM('4'!L21)</f>
        <v>7</v>
      </c>
      <c r="M48" s="112">
        <f t="shared" si="5"/>
        <v>100</v>
      </c>
    </row>
    <row r="49" spans="1:13" ht="19.5" customHeight="1" x14ac:dyDescent="0.2">
      <c r="A49" s="16">
        <v>3</v>
      </c>
      <c r="B49" s="34" t="s">
        <v>97</v>
      </c>
      <c r="C49" s="34" t="s">
        <v>164</v>
      </c>
      <c r="D49" s="75">
        <v>0</v>
      </c>
      <c r="E49" s="76">
        <v>0</v>
      </c>
      <c r="F49" s="114" t="s">
        <v>1074</v>
      </c>
      <c r="G49" s="31"/>
      <c r="H49" s="16">
        <v>3</v>
      </c>
      <c r="I49" s="34" t="s">
        <v>101</v>
      </c>
      <c r="J49" s="34" t="s">
        <v>164</v>
      </c>
      <c r="K49" s="75">
        <v>1</v>
      </c>
      <c r="L49" s="76">
        <f>SUM('4'!H24)</f>
        <v>1</v>
      </c>
      <c r="M49" s="77">
        <f t="shared" si="5"/>
        <v>100</v>
      </c>
    </row>
    <row r="50" spans="1:13" ht="19.5" customHeight="1" x14ac:dyDescent="0.2">
      <c r="A50" s="16"/>
      <c r="B50" s="34"/>
      <c r="C50" s="34" t="s">
        <v>166</v>
      </c>
      <c r="D50" s="75">
        <v>1</v>
      </c>
      <c r="E50" s="76">
        <f>SUM('3'!J31)</f>
        <v>1</v>
      </c>
      <c r="F50" s="114">
        <f t="shared" si="6"/>
        <v>100</v>
      </c>
      <c r="G50" s="31"/>
      <c r="H50" s="16"/>
      <c r="I50" s="31"/>
      <c r="J50" s="34" t="s">
        <v>166</v>
      </c>
      <c r="K50" s="75">
        <v>1</v>
      </c>
      <c r="L50" s="76">
        <f>SUM('4'!J23)</f>
        <v>1</v>
      </c>
      <c r="M50" s="77">
        <f t="shared" si="5"/>
        <v>100</v>
      </c>
    </row>
    <row r="51" spans="1:13" ht="19.5" customHeight="1" x14ac:dyDescent="0.2">
      <c r="A51" s="16"/>
      <c r="B51" s="34"/>
      <c r="C51" s="34" t="s">
        <v>165</v>
      </c>
      <c r="D51" s="75">
        <v>7</v>
      </c>
      <c r="E51" s="76">
        <f>SUM('3'!L36)</f>
        <v>7</v>
      </c>
      <c r="F51" s="114">
        <f t="shared" si="6"/>
        <v>100</v>
      </c>
      <c r="G51" s="31"/>
      <c r="H51" s="16"/>
      <c r="I51" s="34"/>
      <c r="J51" s="34" t="s">
        <v>165</v>
      </c>
      <c r="K51" s="75">
        <v>14</v>
      </c>
      <c r="L51" s="76">
        <f>SUM('4'!L38)</f>
        <v>14</v>
      </c>
      <c r="M51" s="77">
        <f t="shared" si="5"/>
        <v>100</v>
      </c>
    </row>
    <row r="52" spans="1:13" ht="19.5" customHeight="1" x14ac:dyDescent="0.2">
      <c r="A52" s="18">
        <v>4</v>
      </c>
      <c r="B52" s="36" t="s">
        <v>98</v>
      </c>
      <c r="C52" s="36" t="s">
        <v>164</v>
      </c>
      <c r="D52" s="73">
        <v>0</v>
      </c>
      <c r="E52" s="74">
        <v>0</v>
      </c>
      <c r="F52" s="115" t="s">
        <v>1074</v>
      </c>
      <c r="G52" s="31"/>
      <c r="H52" s="18">
        <v>4</v>
      </c>
      <c r="I52" s="36" t="s">
        <v>102</v>
      </c>
      <c r="J52" s="36" t="s">
        <v>164</v>
      </c>
      <c r="K52" s="73">
        <v>1</v>
      </c>
      <c r="L52" s="74">
        <f>SUM('4'!H63)</f>
        <v>1</v>
      </c>
      <c r="M52" s="112">
        <f t="shared" si="5"/>
        <v>100</v>
      </c>
    </row>
    <row r="53" spans="1:13" ht="19.5" customHeight="1" x14ac:dyDescent="0.2">
      <c r="A53" s="18"/>
      <c r="B53" s="36"/>
      <c r="C53" s="36" t="s">
        <v>166</v>
      </c>
      <c r="D53" s="73">
        <v>1</v>
      </c>
      <c r="E53" s="74">
        <f>SUM('3'!J7)</f>
        <v>1</v>
      </c>
      <c r="F53" s="115">
        <f t="shared" si="6"/>
        <v>100</v>
      </c>
      <c r="G53" s="31"/>
      <c r="H53" s="18"/>
      <c r="I53" s="36"/>
      <c r="J53" s="36" t="s">
        <v>166</v>
      </c>
      <c r="K53" s="73">
        <v>1</v>
      </c>
      <c r="L53" s="74">
        <f>SUM('4'!J72)</f>
        <v>1</v>
      </c>
      <c r="M53" s="112">
        <f t="shared" si="5"/>
        <v>100</v>
      </c>
    </row>
    <row r="54" spans="1:13" ht="19.5" customHeight="1" x14ac:dyDescent="0.2">
      <c r="A54" s="18"/>
      <c r="B54" s="36"/>
      <c r="C54" s="36" t="s">
        <v>165</v>
      </c>
      <c r="D54" s="73">
        <v>7</v>
      </c>
      <c r="E54" s="74">
        <f>SUM('3'!L10)</f>
        <v>7</v>
      </c>
      <c r="F54" s="115">
        <f t="shared" si="6"/>
        <v>100</v>
      </c>
      <c r="G54" s="31"/>
      <c r="H54" s="18"/>
      <c r="I54" s="36"/>
      <c r="J54" s="36" t="s">
        <v>165</v>
      </c>
      <c r="K54" s="73">
        <v>10</v>
      </c>
      <c r="L54" s="74">
        <f>SUM('4'!L75)</f>
        <v>10</v>
      </c>
      <c r="M54" s="112">
        <f t="shared" si="5"/>
        <v>100</v>
      </c>
    </row>
    <row r="55" spans="1:13" ht="19.5" customHeight="1" x14ac:dyDescent="0.2">
      <c r="A55" s="16">
        <v>5</v>
      </c>
      <c r="B55" s="34" t="s">
        <v>1075</v>
      </c>
      <c r="C55" s="34" t="s">
        <v>164</v>
      </c>
      <c r="D55" s="75">
        <v>0</v>
      </c>
      <c r="E55" s="76">
        <v>0</v>
      </c>
      <c r="F55" s="114" t="s">
        <v>1074</v>
      </c>
      <c r="G55" s="31"/>
      <c r="H55" s="16">
        <v>5</v>
      </c>
      <c r="I55" s="34" t="s">
        <v>103</v>
      </c>
      <c r="J55" s="34" t="s">
        <v>164</v>
      </c>
      <c r="K55" s="75">
        <v>0</v>
      </c>
      <c r="L55" s="76">
        <v>0</v>
      </c>
      <c r="M55" s="114" t="s">
        <v>1074</v>
      </c>
    </row>
    <row r="56" spans="1:13" ht="19.5" customHeight="1" x14ac:dyDescent="0.2">
      <c r="A56" s="16"/>
      <c r="B56" s="34"/>
      <c r="C56" s="34" t="s">
        <v>166</v>
      </c>
      <c r="D56" s="75">
        <v>1</v>
      </c>
      <c r="E56" s="76">
        <f>SUM('3'!J54)</f>
        <v>1</v>
      </c>
      <c r="F56" s="114">
        <f t="shared" si="6"/>
        <v>100</v>
      </c>
      <c r="G56" s="31"/>
      <c r="H56" s="16"/>
      <c r="I56" s="31"/>
      <c r="J56" s="34" t="s">
        <v>166</v>
      </c>
      <c r="K56" s="75">
        <v>2</v>
      </c>
      <c r="L56" s="76">
        <f>SUM('4'!J55)</f>
        <v>2</v>
      </c>
      <c r="M56" s="77">
        <f t="shared" si="5"/>
        <v>100</v>
      </c>
    </row>
    <row r="57" spans="1:13" ht="19.5" customHeight="1" thickBot="1" x14ac:dyDescent="0.25">
      <c r="A57" s="16"/>
      <c r="B57" s="34"/>
      <c r="C57" s="34" t="s">
        <v>165</v>
      </c>
      <c r="D57" s="75">
        <v>11</v>
      </c>
      <c r="E57" s="76">
        <f>SUM('3'!L60)</f>
        <v>11</v>
      </c>
      <c r="F57" s="114">
        <f t="shared" si="6"/>
        <v>100</v>
      </c>
      <c r="G57" s="31"/>
      <c r="H57" s="16"/>
      <c r="I57" s="31"/>
      <c r="J57" s="34" t="s">
        <v>165</v>
      </c>
      <c r="K57" s="75">
        <v>9</v>
      </c>
      <c r="L57" s="76">
        <f>SUM('4'!L56)</f>
        <v>9</v>
      </c>
      <c r="M57" s="77">
        <f t="shared" si="5"/>
        <v>100</v>
      </c>
    </row>
    <row r="58" spans="1:13" ht="19.5" customHeight="1" thickTop="1" thickBot="1" x14ac:dyDescent="0.25">
      <c r="A58" s="31"/>
      <c r="B58" s="31"/>
      <c r="C58" s="34"/>
      <c r="D58" s="63">
        <f>SUM(D43:D57)</f>
        <v>54</v>
      </c>
      <c r="E58" s="63">
        <f>SUM(E43:E57)</f>
        <v>54</v>
      </c>
      <c r="F58" s="113">
        <f t="shared" si="6"/>
        <v>100</v>
      </c>
      <c r="G58" s="31"/>
      <c r="H58" s="18">
        <v>6</v>
      </c>
      <c r="I58" s="36" t="s">
        <v>104</v>
      </c>
      <c r="J58" s="36" t="s">
        <v>164</v>
      </c>
      <c r="K58" s="73">
        <v>0</v>
      </c>
      <c r="L58" s="74">
        <v>0</v>
      </c>
      <c r="M58" s="115" t="s">
        <v>1074</v>
      </c>
    </row>
    <row r="59" spans="1:13" ht="19.5" customHeight="1" thickTop="1" x14ac:dyDescent="0.2">
      <c r="A59" s="31"/>
      <c r="B59" s="31"/>
      <c r="C59" s="34"/>
      <c r="D59" s="57"/>
      <c r="E59" s="57"/>
      <c r="F59" s="81"/>
      <c r="G59" s="31"/>
      <c r="H59" s="18"/>
      <c r="I59" s="38"/>
      <c r="J59" s="36" t="s">
        <v>166</v>
      </c>
      <c r="K59" s="73">
        <v>2</v>
      </c>
      <c r="L59" s="74">
        <f>SUM('4'!J60)</f>
        <v>2</v>
      </c>
      <c r="M59" s="112">
        <f t="shared" si="5"/>
        <v>100</v>
      </c>
    </row>
    <row r="60" spans="1:13" ht="19.5" customHeight="1" x14ac:dyDescent="0.2">
      <c r="A60" s="31"/>
      <c r="B60" s="31"/>
      <c r="C60" s="34"/>
      <c r="D60" s="57"/>
      <c r="E60" s="57"/>
      <c r="F60" s="81"/>
      <c r="G60" s="31"/>
      <c r="H60" s="18"/>
      <c r="I60" s="38"/>
      <c r="J60" s="36" t="s">
        <v>165</v>
      </c>
      <c r="K60" s="73">
        <v>4</v>
      </c>
      <c r="L60" s="74">
        <f>SUM('4'!L62)</f>
        <v>4</v>
      </c>
      <c r="M60" s="112">
        <f t="shared" si="5"/>
        <v>100</v>
      </c>
    </row>
    <row r="61" spans="1:13" ht="19.5" customHeight="1" x14ac:dyDescent="0.2">
      <c r="A61" s="31"/>
      <c r="B61" s="31"/>
      <c r="C61" s="31"/>
      <c r="D61" s="57"/>
      <c r="E61" s="57"/>
      <c r="F61" s="81"/>
      <c r="G61" s="31"/>
      <c r="H61" s="16">
        <v>7</v>
      </c>
      <c r="I61" s="34" t="s">
        <v>105</v>
      </c>
      <c r="J61" s="34" t="s">
        <v>164</v>
      </c>
      <c r="K61" s="75">
        <v>0</v>
      </c>
      <c r="L61" s="76">
        <v>0</v>
      </c>
      <c r="M61" s="114" t="s">
        <v>1074</v>
      </c>
    </row>
    <row r="62" spans="1:13" ht="19.5" customHeight="1" x14ac:dyDescent="0.2">
      <c r="A62" s="31"/>
      <c r="B62" s="31"/>
      <c r="C62" s="31"/>
      <c r="D62" s="57"/>
      <c r="E62" s="57"/>
      <c r="F62" s="81"/>
      <c r="G62" s="31"/>
      <c r="H62" s="16"/>
      <c r="I62" s="31"/>
      <c r="J62" s="34" t="s">
        <v>166</v>
      </c>
      <c r="K62" s="75">
        <v>1</v>
      </c>
      <c r="L62" s="57">
        <f>SUM('4'!J42)</f>
        <v>1</v>
      </c>
      <c r="M62" s="77">
        <f t="shared" si="5"/>
        <v>100</v>
      </c>
    </row>
    <row r="63" spans="1:13" ht="19.5" customHeight="1" x14ac:dyDescent="0.2">
      <c r="A63" s="31"/>
      <c r="B63" s="31"/>
      <c r="C63" s="31"/>
      <c r="D63" s="57"/>
      <c r="E63" s="57"/>
      <c r="F63" s="81"/>
      <c r="G63" s="31"/>
      <c r="H63" s="16"/>
      <c r="I63" s="31"/>
      <c r="J63" s="34" t="s">
        <v>165</v>
      </c>
      <c r="K63" s="75">
        <v>6</v>
      </c>
      <c r="L63" s="57">
        <f>SUM('4'!L45)</f>
        <v>6</v>
      </c>
      <c r="M63" s="77">
        <f t="shared" si="5"/>
        <v>100</v>
      </c>
    </row>
    <row r="64" spans="1:13" ht="19.5" customHeight="1" x14ac:dyDescent="0.2">
      <c r="A64" s="31"/>
      <c r="B64" s="31"/>
      <c r="C64" s="31"/>
      <c r="D64" s="57"/>
      <c r="E64" s="57"/>
      <c r="F64" s="81"/>
      <c r="G64" s="31"/>
      <c r="H64" s="18">
        <v>8</v>
      </c>
      <c r="I64" s="36" t="s">
        <v>106</v>
      </c>
      <c r="J64" s="36" t="s">
        <v>164</v>
      </c>
      <c r="K64" s="73">
        <v>0</v>
      </c>
      <c r="L64" s="74">
        <v>0</v>
      </c>
      <c r="M64" s="115" t="s">
        <v>1074</v>
      </c>
    </row>
    <row r="65" spans="1:13" ht="19.5" customHeight="1" x14ac:dyDescent="0.2">
      <c r="A65" s="31"/>
      <c r="B65" s="31"/>
      <c r="C65" s="31"/>
      <c r="D65" s="57"/>
      <c r="E65" s="57"/>
      <c r="F65" s="81"/>
      <c r="G65" s="31"/>
      <c r="H65" s="18"/>
      <c r="I65" s="38"/>
      <c r="J65" s="36" t="s">
        <v>166</v>
      </c>
      <c r="K65" s="73">
        <v>1</v>
      </c>
      <c r="L65" s="74">
        <f>SUM('4'!J76)</f>
        <v>1</v>
      </c>
      <c r="M65" s="112">
        <f t="shared" si="5"/>
        <v>100</v>
      </c>
    </row>
    <row r="66" spans="1:13" ht="19.5" customHeight="1" thickBot="1" x14ac:dyDescent="0.25">
      <c r="A66" s="31"/>
      <c r="B66" s="31"/>
      <c r="C66" s="31"/>
      <c r="D66" s="57"/>
      <c r="E66" s="57"/>
      <c r="F66" s="81"/>
      <c r="G66" s="31"/>
      <c r="H66" s="18"/>
      <c r="I66" s="38"/>
      <c r="J66" s="36" t="s">
        <v>165</v>
      </c>
      <c r="K66" s="73">
        <v>3</v>
      </c>
      <c r="L66" s="74">
        <f>SUM('4'!L79)</f>
        <v>3</v>
      </c>
      <c r="M66" s="112">
        <f t="shared" si="5"/>
        <v>100</v>
      </c>
    </row>
    <row r="67" spans="1:13" ht="19.5" customHeight="1" thickTop="1" thickBot="1" x14ac:dyDescent="0.25">
      <c r="A67" s="31"/>
      <c r="B67" s="31"/>
      <c r="C67" s="31"/>
      <c r="D67" s="57"/>
      <c r="E67" s="57"/>
      <c r="F67" s="81"/>
      <c r="K67" s="63">
        <f>SUM(K43:K66)</f>
        <v>71</v>
      </c>
      <c r="L67" s="63">
        <f>SUM(L43:L66)</f>
        <v>70</v>
      </c>
      <c r="M67" s="116">
        <f t="shared" ref="M67" si="7">SUM(L67*100/K67)</f>
        <v>98.591549295774641</v>
      </c>
    </row>
    <row r="68" spans="1:13" ht="19.5" customHeight="1" thickTop="1" x14ac:dyDescent="0.2">
      <c r="A68" s="31"/>
      <c r="B68" s="31"/>
      <c r="C68" s="31"/>
      <c r="D68" s="57"/>
      <c r="E68" s="57"/>
      <c r="F68" s="81"/>
      <c r="K68" s="57"/>
      <c r="L68" s="57"/>
      <c r="M68" s="81"/>
    </row>
    <row r="69" spans="1:13" ht="19.5" customHeight="1" x14ac:dyDescent="0.2">
      <c r="A69" s="31"/>
      <c r="B69" s="31"/>
      <c r="C69" s="31"/>
      <c r="D69" s="57"/>
      <c r="E69" s="57"/>
      <c r="F69" s="81"/>
      <c r="K69" s="57"/>
      <c r="L69" s="57"/>
      <c r="M69" s="81"/>
    </row>
    <row r="70" spans="1:13" ht="19.5" customHeight="1" x14ac:dyDescent="0.2">
      <c r="K70" s="57"/>
      <c r="L70" s="57"/>
      <c r="M70" s="81"/>
    </row>
    <row r="71" spans="1:13" ht="19.5" customHeight="1" x14ac:dyDescent="0.2">
      <c r="K71" s="57"/>
      <c r="L71" s="57"/>
      <c r="M71" s="81"/>
    </row>
    <row r="72" spans="1:13" ht="19.5" customHeight="1" x14ac:dyDescent="0.2">
      <c r="K72" s="57"/>
      <c r="L72" s="57"/>
      <c r="M72" s="81"/>
    </row>
    <row r="73" spans="1:13" ht="19.5" customHeight="1" x14ac:dyDescent="0.2">
      <c r="K73" s="57"/>
      <c r="L73" s="57"/>
      <c r="M73" s="81"/>
    </row>
    <row r="74" spans="1:13" ht="19.5" customHeight="1" x14ac:dyDescent="0.2">
      <c r="K74" s="57"/>
      <c r="L74" s="57"/>
      <c r="M74" s="81"/>
    </row>
    <row r="75" spans="1:13" ht="19.5" customHeight="1" x14ac:dyDescent="0.2">
      <c r="K75" s="57"/>
      <c r="L75" s="57"/>
      <c r="M75" s="81"/>
    </row>
    <row r="76" spans="1:13" ht="19.5" customHeight="1" x14ac:dyDescent="0.2">
      <c r="K76" s="57"/>
      <c r="L76" s="57"/>
      <c r="M76" s="81"/>
    </row>
    <row r="77" spans="1:13" ht="19.5" customHeight="1" x14ac:dyDescent="0.2">
      <c r="K77" s="57"/>
      <c r="L77" s="57"/>
      <c r="M77" s="81"/>
    </row>
    <row r="78" spans="1:13" ht="19.5" customHeight="1" x14ac:dyDescent="0.2">
      <c r="K78" s="57"/>
      <c r="L78" s="57"/>
      <c r="M78" s="81"/>
    </row>
    <row r="79" spans="1:13" s="32" customFormat="1" ht="19.5" customHeight="1" x14ac:dyDescent="0.2">
      <c r="A79" s="121" t="s">
        <v>157</v>
      </c>
      <c r="B79" s="121"/>
      <c r="C79" s="121"/>
      <c r="D79" s="121"/>
      <c r="E79" s="121"/>
      <c r="F79" s="79"/>
      <c r="H79" s="127" t="s">
        <v>156</v>
      </c>
      <c r="I79" s="127"/>
      <c r="J79" s="127"/>
      <c r="K79" s="127"/>
      <c r="L79" s="127"/>
      <c r="M79" s="96"/>
    </row>
    <row r="80" spans="1:13" s="32" customFormat="1" ht="19.5" customHeight="1" thickBot="1" x14ac:dyDescent="0.25">
      <c r="A80" s="128" t="s">
        <v>82</v>
      </c>
      <c r="B80" s="124" t="s">
        <v>80</v>
      </c>
      <c r="C80" s="120" t="s">
        <v>1073</v>
      </c>
      <c r="D80" s="122" t="s">
        <v>150</v>
      </c>
      <c r="E80" s="123"/>
      <c r="F80" s="119" t="s">
        <v>1460</v>
      </c>
      <c r="H80" s="128" t="s">
        <v>82</v>
      </c>
      <c r="I80" s="124" t="s">
        <v>80</v>
      </c>
      <c r="J80" s="120" t="s">
        <v>1073</v>
      </c>
      <c r="K80" s="122" t="s">
        <v>150</v>
      </c>
      <c r="L80" s="123"/>
      <c r="M80" s="119" t="s">
        <v>1460</v>
      </c>
    </row>
    <row r="81" spans="1:13" ht="19.5" customHeight="1" thickTop="1" x14ac:dyDescent="0.2">
      <c r="A81" s="129"/>
      <c r="B81" s="125"/>
      <c r="C81" s="120"/>
      <c r="D81" s="82" t="s">
        <v>167</v>
      </c>
      <c r="E81" s="83" t="s">
        <v>151</v>
      </c>
      <c r="F81" s="119"/>
      <c r="G81" s="31"/>
      <c r="H81" s="129"/>
      <c r="I81" s="125"/>
      <c r="J81" s="120"/>
      <c r="K81" s="82" t="s">
        <v>167</v>
      </c>
      <c r="L81" s="83" t="s">
        <v>151</v>
      </c>
      <c r="M81" s="119"/>
    </row>
    <row r="82" spans="1:13" ht="19.5" customHeight="1" x14ac:dyDescent="0.2">
      <c r="A82" s="16">
        <v>1</v>
      </c>
      <c r="B82" s="34" t="s">
        <v>107</v>
      </c>
      <c r="C82" s="34" t="s">
        <v>164</v>
      </c>
      <c r="D82" s="75">
        <v>0</v>
      </c>
      <c r="E82" s="76">
        <v>0</v>
      </c>
      <c r="F82" s="77" t="s">
        <v>1074</v>
      </c>
      <c r="G82" s="31"/>
      <c r="H82" s="16">
        <v>1</v>
      </c>
      <c r="I82" s="34" t="s">
        <v>115</v>
      </c>
      <c r="J82" s="34" t="s">
        <v>164</v>
      </c>
      <c r="K82" s="72">
        <v>1</v>
      </c>
      <c r="L82" s="72">
        <f>SUM('6'!H31)</f>
        <v>1</v>
      </c>
      <c r="M82" s="77">
        <f>SUM(L82*100/K82)</f>
        <v>100</v>
      </c>
    </row>
    <row r="83" spans="1:13" ht="19.5" customHeight="1" x14ac:dyDescent="0.2">
      <c r="A83" s="16"/>
      <c r="B83" s="31"/>
      <c r="C83" s="34" t="s">
        <v>166</v>
      </c>
      <c r="D83" s="57">
        <v>2</v>
      </c>
      <c r="E83" s="57">
        <f>SUM('5'!J27)</f>
        <v>2</v>
      </c>
      <c r="F83" s="77">
        <f>SUM(E83*100/D83)</f>
        <v>100</v>
      </c>
      <c r="G83" s="31"/>
      <c r="H83" s="16"/>
      <c r="I83" s="34"/>
      <c r="J83" s="34" t="s">
        <v>166</v>
      </c>
      <c r="K83" s="75">
        <v>0</v>
      </c>
      <c r="L83" s="76">
        <v>0</v>
      </c>
      <c r="M83" s="77" t="s">
        <v>1074</v>
      </c>
    </row>
    <row r="84" spans="1:13" ht="19.5" customHeight="1" x14ac:dyDescent="0.2">
      <c r="A84" s="16"/>
      <c r="B84" s="34"/>
      <c r="C84" s="34" t="s">
        <v>165</v>
      </c>
      <c r="D84" s="57">
        <v>13</v>
      </c>
      <c r="E84" s="57">
        <f>SUM('5'!L28)</f>
        <v>13</v>
      </c>
      <c r="F84" s="77">
        <f>SUM(E84*100/D84)</f>
        <v>100</v>
      </c>
      <c r="G84" s="31"/>
      <c r="H84" s="16"/>
      <c r="I84" s="34"/>
      <c r="J84" s="34" t="s">
        <v>165</v>
      </c>
      <c r="K84" s="72">
        <v>11</v>
      </c>
      <c r="L84" s="72">
        <f>SUM('6'!L41)</f>
        <v>11</v>
      </c>
      <c r="M84" s="77">
        <f>SUM(L84*100/K84)</f>
        <v>100</v>
      </c>
    </row>
    <row r="85" spans="1:13" ht="19.5" customHeight="1" x14ac:dyDescent="0.2">
      <c r="A85" s="18">
        <v>2</v>
      </c>
      <c r="B85" s="36" t="s">
        <v>108</v>
      </c>
      <c r="C85" s="36" t="s">
        <v>164</v>
      </c>
      <c r="D85" s="73">
        <v>1</v>
      </c>
      <c r="E85" s="74">
        <f>SUM('5'!H46)</f>
        <v>1</v>
      </c>
      <c r="F85" s="112">
        <f t="shared" ref="F85:F96" si="8">SUM(E85*100/D85)</f>
        <v>100</v>
      </c>
      <c r="G85" s="31"/>
      <c r="H85" s="18">
        <v>2</v>
      </c>
      <c r="I85" s="36" t="s">
        <v>116</v>
      </c>
      <c r="J85" s="36" t="s">
        <v>164</v>
      </c>
      <c r="K85" s="73">
        <v>1</v>
      </c>
      <c r="L85" s="74">
        <f>SUM('6'!H21)</f>
        <v>1</v>
      </c>
      <c r="M85" s="112">
        <f t="shared" ref="M85:M96" si="9">SUM(L85*100/K85)</f>
        <v>100</v>
      </c>
    </row>
    <row r="86" spans="1:13" ht="19.5" customHeight="1" x14ac:dyDescent="0.2">
      <c r="A86" s="18"/>
      <c r="B86" s="36"/>
      <c r="C86" s="36" t="s">
        <v>166</v>
      </c>
      <c r="D86" s="73">
        <v>0</v>
      </c>
      <c r="E86" s="74">
        <v>0</v>
      </c>
      <c r="F86" s="112" t="s">
        <v>1074</v>
      </c>
      <c r="G86" s="31"/>
      <c r="H86" s="18"/>
      <c r="I86" s="36"/>
      <c r="J86" s="36" t="s">
        <v>166</v>
      </c>
      <c r="K86" s="73">
        <v>2</v>
      </c>
      <c r="L86" s="74">
        <f>SUM('6'!J24)</f>
        <v>2</v>
      </c>
      <c r="M86" s="112">
        <f t="shared" si="9"/>
        <v>100</v>
      </c>
    </row>
    <row r="87" spans="1:13" ht="19.5" customHeight="1" x14ac:dyDescent="0.2">
      <c r="A87" s="18"/>
      <c r="B87" s="36"/>
      <c r="C87" s="36" t="s">
        <v>165</v>
      </c>
      <c r="D87" s="73">
        <v>8</v>
      </c>
      <c r="E87" s="74">
        <f>SUM('5'!L47)</f>
        <v>8</v>
      </c>
      <c r="F87" s="112">
        <f t="shared" si="8"/>
        <v>100</v>
      </c>
      <c r="G87" s="31"/>
      <c r="H87" s="18"/>
      <c r="I87" s="36"/>
      <c r="J87" s="36" t="s">
        <v>165</v>
      </c>
      <c r="K87" s="73">
        <v>6</v>
      </c>
      <c r="L87" s="74">
        <f>SUM('6'!L29)</f>
        <v>6</v>
      </c>
      <c r="M87" s="112">
        <f t="shared" si="9"/>
        <v>100</v>
      </c>
    </row>
    <row r="88" spans="1:13" ht="19.5" customHeight="1" x14ac:dyDescent="0.2">
      <c r="A88" s="16">
        <v>3</v>
      </c>
      <c r="B88" s="34" t="s">
        <v>109</v>
      </c>
      <c r="C88" s="34" t="s">
        <v>164</v>
      </c>
      <c r="D88" s="75">
        <v>1</v>
      </c>
      <c r="E88" s="76">
        <f>SUM('5'!H33)</f>
        <v>1</v>
      </c>
      <c r="F88" s="77">
        <f t="shared" si="8"/>
        <v>100</v>
      </c>
      <c r="G88" s="31"/>
      <c r="H88" s="16">
        <v>3</v>
      </c>
      <c r="I88" s="34" t="s">
        <v>117</v>
      </c>
      <c r="J88" s="34" t="s">
        <v>164</v>
      </c>
      <c r="K88" s="75">
        <v>1</v>
      </c>
      <c r="L88" s="76">
        <f>SUM('6'!H12)</f>
        <v>1</v>
      </c>
      <c r="M88" s="77">
        <f t="shared" si="9"/>
        <v>100</v>
      </c>
    </row>
    <row r="89" spans="1:13" ht="19.5" customHeight="1" x14ac:dyDescent="0.2">
      <c r="A89" s="16"/>
      <c r="B89" s="31"/>
      <c r="C89" s="34" t="s">
        <v>166</v>
      </c>
      <c r="D89" s="75">
        <v>1</v>
      </c>
      <c r="E89" s="76">
        <f>SUM('5'!J32)</f>
        <v>1</v>
      </c>
      <c r="F89" s="77">
        <f t="shared" si="8"/>
        <v>100</v>
      </c>
      <c r="G89" s="31"/>
      <c r="H89" s="16"/>
      <c r="I89" s="31"/>
      <c r="J89" s="34" t="s">
        <v>166</v>
      </c>
      <c r="K89" s="75">
        <v>1</v>
      </c>
      <c r="L89" s="76">
        <f>SUM('6'!J16)</f>
        <v>1</v>
      </c>
      <c r="M89" s="77">
        <f t="shared" si="9"/>
        <v>100</v>
      </c>
    </row>
    <row r="90" spans="1:13" ht="19.5" customHeight="1" x14ac:dyDescent="0.2">
      <c r="A90" s="16"/>
      <c r="B90" s="34"/>
      <c r="C90" s="34" t="s">
        <v>165</v>
      </c>
      <c r="D90" s="75">
        <v>8</v>
      </c>
      <c r="E90" s="76">
        <f>SUM('5'!L38)</f>
        <v>7</v>
      </c>
      <c r="F90" s="77">
        <f t="shared" si="8"/>
        <v>87.5</v>
      </c>
      <c r="G90" s="31"/>
      <c r="H90" s="16"/>
      <c r="I90" s="34"/>
      <c r="J90" s="34" t="s">
        <v>165</v>
      </c>
      <c r="K90" s="75">
        <v>10</v>
      </c>
      <c r="L90" s="76">
        <f>SUM('6'!L20)</f>
        <v>10</v>
      </c>
      <c r="M90" s="77">
        <f t="shared" si="9"/>
        <v>100</v>
      </c>
    </row>
    <row r="91" spans="1:13" ht="19.5" customHeight="1" x14ac:dyDescent="0.2">
      <c r="A91" s="18">
        <v>4</v>
      </c>
      <c r="B91" s="36" t="s">
        <v>110</v>
      </c>
      <c r="C91" s="36" t="s">
        <v>164</v>
      </c>
      <c r="D91" s="73">
        <v>1</v>
      </c>
      <c r="E91" s="74">
        <f>SUM('5'!H4)</f>
        <v>1</v>
      </c>
      <c r="F91" s="112">
        <f t="shared" si="8"/>
        <v>100</v>
      </c>
      <c r="G91" s="31"/>
      <c r="H91" s="18">
        <v>4</v>
      </c>
      <c r="I91" s="36" t="s">
        <v>118</v>
      </c>
      <c r="J91" s="36" t="s">
        <v>164</v>
      </c>
      <c r="K91" s="73">
        <v>0</v>
      </c>
      <c r="L91" s="74">
        <v>0</v>
      </c>
      <c r="M91" s="112" t="s">
        <v>1074</v>
      </c>
    </row>
    <row r="92" spans="1:13" ht="19.5" customHeight="1" x14ac:dyDescent="0.2">
      <c r="A92" s="18"/>
      <c r="B92" s="36"/>
      <c r="C92" s="36" t="s">
        <v>166</v>
      </c>
      <c r="D92" s="73">
        <v>3</v>
      </c>
      <c r="E92" s="74">
        <f>SUM('5'!J10)</f>
        <v>3</v>
      </c>
      <c r="F92" s="112">
        <f t="shared" si="8"/>
        <v>100</v>
      </c>
      <c r="G92" s="31"/>
      <c r="H92" s="18"/>
      <c r="I92" s="36"/>
      <c r="J92" s="36" t="s">
        <v>166</v>
      </c>
      <c r="K92" s="73">
        <v>1</v>
      </c>
      <c r="L92" s="74">
        <f>SUM('6'!J42)</f>
        <v>1</v>
      </c>
      <c r="M92" s="112">
        <f t="shared" si="9"/>
        <v>100</v>
      </c>
    </row>
    <row r="93" spans="1:13" ht="19.5" customHeight="1" x14ac:dyDescent="0.2">
      <c r="A93" s="18"/>
      <c r="B93" s="36"/>
      <c r="C93" s="36" t="s">
        <v>165</v>
      </c>
      <c r="D93" s="73">
        <v>7</v>
      </c>
      <c r="E93" s="74">
        <f>SUM('5'!L13)</f>
        <v>7</v>
      </c>
      <c r="F93" s="112">
        <f t="shared" si="8"/>
        <v>100</v>
      </c>
      <c r="G93" s="31"/>
      <c r="H93" s="18"/>
      <c r="I93" s="36"/>
      <c r="J93" s="36" t="s">
        <v>165</v>
      </c>
      <c r="K93" s="73">
        <v>6</v>
      </c>
      <c r="L93" s="74">
        <f>SUM('6'!L48)</f>
        <v>6</v>
      </c>
      <c r="M93" s="112">
        <f t="shared" si="9"/>
        <v>100</v>
      </c>
    </row>
    <row r="94" spans="1:13" ht="19.5" customHeight="1" x14ac:dyDescent="0.2">
      <c r="A94" s="16">
        <v>5</v>
      </c>
      <c r="B94" s="34" t="s">
        <v>111</v>
      </c>
      <c r="C94" s="34" t="s">
        <v>164</v>
      </c>
      <c r="D94" s="75">
        <v>0</v>
      </c>
      <c r="E94" s="76">
        <v>0</v>
      </c>
      <c r="F94" s="77" t="s">
        <v>1074</v>
      </c>
      <c r="G94" s="31"/>
      <c r="H94" s="16">
        <v>5</v>
      </c>
      <c r="I94" s="34" t="s">
        <v>119</v>
      </c>
      <c r="J94" s="34" t="s">
        <v>164</v>
      </c>
      <c r="K94" s="75">
        <v>1</v>
      </c>
      <c r="L94" s="57">
        <f>SUM('6'!H63)</f>
        <v>1</v>
      </c>
      <c r="M94" s="77">
        <f t="shared" si="9"/>
        <v>100</v>
      </c>
    </row>
    <row r="95" spans="1:13" ht="19.5" customHeight="1" x14ac:dyDescent="0.2">
      <c r="A95" s="16"/>
      <c r="B95" s="31"/>
      <c r="C95" s="34" t="s">
        <v>166</v>
      </c>
      <c r="D95" s="75">
        <v>1</v>
      </c>
      <c r="E95" s="57">
        <f>SUM('5'!J51)</f>
        <v>1</v>
      </c>
      <c r="F95" s="77">
        <f t="shared" si="8"/>
        <v>100</v>
      </c>
      <c r="G95" s="31"/>
      <c r="H95" s="16"/>
      <c r="I95" s="31"/>
      <c r="J95" s="34" t="s">
        <v>166</v>
      </c>
      <c r="K95" s="75">
        <v>1</v>
      </c>
      <c r="L95" s="57">
        <f>SUM('6'!J65)</f>
        <v>1</v>
      </c>
      <c r="M95" s="77">
        <f t="shared" si="9"/>
        <v>100</v>
      </c>
    </row>
    <row r="96" spans="1:13" ht="19.5" customHeight="1" x14ac:dyDescent="0.2">
      <c r="A96" s="16"/>
      <c r="B96" s="31"/>
      <c r="C96" s="34" t="s">
        <v>165</v>
      </c>
      <c r="D96" s="75">
        <v>2</v>
      </c>
      <c r="E96" s="57">
        <f>SUM('5'!L52)</f>
        <v>2</v>
      </c>
      <c r="F96" s="77">
        <f t="shared" si="8"/>
        <v>100</v>
      </c>
      <c r="G96" s="31"/>
      <c r="H96" s="16"/>
      <c r="I96" s="31"/>
      <c r="J96" s="34" t="s">
        <v>165</v>
      </c>
      <c r="K96" s="75">
        <v>5</v>
      </c>
      <c r="L96" s="57">
        <f>SUM('6'!L66)</f>
        <v>5</v>
      </c>
      <c r="M96" s="77">
        <f t="shared" si="9"/>
        <v>100</v>
      </c>
    </row>
    <row r="97" spans="1:13" ht="19.5" customHeight="1" x14ac:dyDescent="0.2">
      <c r="A97" s="16">
        <v>6</v>
      </c>
      <c r="B97" s="36" t="s">
        <v>112</v>
      </c>
      <c r="C97" s="36" t="s">
        <v>164</v>
      </c>
      <c r="D97" s="73">
        <v>1</v>
      </c>
      <c r="E97" s="74">
        <f>SUM('5'!H49)</f>
        <v>1</v>
      </c>
      <c r="F97" s="112">
        <f>SUM(E97*100/D97)</f>
        <v>100</v>
      </c>
      <c r="G97" s="31"/>
      <c r="H97" s="18">
        <v>6</v>
      </c>
      <c r="I97" s="36" t="s">
        <v>120</v>
      </c>
      <c r="J97" s="36" t="s">
        <v>164</v>
      </c>
      <c r="K97" s="73">
        <v>0</v>
      </c>
      <c r="L97" s="74">
        <v>0</v>
      </c>
      <c r="M97" s="112" t="s">
        <v>1074</v>
      </c>
    </row>
    <row r="98" spans="1:13" ht="19.5" customHeight="1" x14ac:dyDescent="0.2">
      <c r="A98" s="16"/>
      <c r="B98" s="38"/>
      <c r="C98" s="36" t="s">
        <v>166</v>
      </c>
      <c r="D98" s="73">
        <v>1</v>
      </c>
      <c r="E98" s="74">
        <f>SUM('5'!J48)</f>
        <v>1</v>
      </c>
      <c r="F98" s="112">
        <f>SUM(E98*100/D98)</f>
        <v>100</v>
      </c>
      <c r="G98" s="31"/>
      <c r="H98" s="18"/>
      <c r="I98" s="38"/>
      <c r="J98" s="36" t="s">
        <v>166</v>
      </c>
      <c r="K98" s="73">
        <v>2</v>
      </c>
      <c r="L98" s="74">
        <f>SUM('6'!J74)</f>
        <v>2</v>
      </c>
      <c r="M98" s="112">
        <f>SUM(L98*100/K98)</f>
        <v>100</v>
      </c>
    </row>
    <row r="99" spans="1:13" ht="19.5" customHeight="1" x14ac:dyDescent="0.2">
      <c r="A99" s="16"/>
      <c r="B99" s="38"/>
      <c r="C99" s="36" t="s">
        <v>165</v>
      </c>
      <c r="D99" s="73">
        <v>0</v>
      </c>
      <c r="E99" s="74">
        <v>0</v>
      </c>
      <c r="F99" s="112" t="s">
        <v>1074</v>
      </c>
      <c r="G99" s="31"/>
      <c r="H99" s="18"/>
      <c r="I99" s="38"/>
      <c r="J99" s="36" t="s">
        <v>165</v>
      </c>
      <c r="K99" s="73">
        <v>7</v>
      </c>
      <c r="L99" s="74">
        <f>SUM('6'!L75)</f>
        <v>7</v>
      </c>
      <c r="M99" s="112">
        <f>SUM(L99*100/K99)</f>
        <v>100</v>
      </c>
    </row>
    <row r="100" spans="1:13" ht="19.5" customHeight="1" x14ac:dyDescent="0.2">
      <c r="A100" s="16">
        <v>7</v>
      </c>
      <c r="B100" s="34" t="s">
        <v>113</v>
      </c>
      <c r="C100" s="34" t="s">
        <v>164</v>
      </c>
      <c r="D100" s="75">
        <v>0</v>
      </c>
      <c r="E100" s="76">
        <v>0</v>
      </c>
      <c r="F100" s="77" t="s">
        <v>1074</v>
      </c>
      <c r="G100" s="31"/>
      <c r="H100" s="16">
        <v>7</v>
      </c>
      <c r="I100" s="34" t="s">
        <v>121</v>
      </c>
      <c r="J100" s="34" t="s">
        <v>164</v>
      </c>
      <c r="K100" s="75">
        <v>1</v>
      </c>
      <c r="L100" s="57">
        <f>SUM('6'!H5)</f>
        <v>1</v>
      </c>
      <c r="M100" s="77">
        <f t="shared" ref="M100:M106" si="10">SUM(L100*100/K100)</f>
        <v>100</v>
      </c>
    </row>
    <row r="101" spans="1:13" ht="19.5" customHeight="1" x14ac:dyDescent="0.2">
      <c r="A101" s="16"/>
      <c r="B101" s="31"/>
      <c r="C101" s="34" t="s">
        <v>166</v>
      </c>
      <c r="D101" s="75">
        <v>2</v>
      </c>
      <c r="E101" s="57">
        <f>SUM('5'!J64)</f>
        <v>2</v>
      </c>
      <c r="F101" s="77">
        <f t="shared" ref="F101:F106" si="11">SUM(E101*100/D101)</f>
        <v>100</v>
      </c>
      <c r="G101" s="31"/>
      <c r="H101" s="16"/>
      <c r="I101" s="31"/>
      <c r="J101" s="34" t="s">
        <v>166</v>
      </c>
      <c r="K101" s="75">
        <v>1</v>
      </c>
      <c r="L101" s="57">
        <f>SUM('6'!J6)</f>
        <v>1</v>
      </c>
      <c r="M101" s="77">
        <f t="shared" si="10"/>
        <v>100</v>
      </c>
    </row>
    <row r="102" spans="1:13" ht="19.5" customHeight="1" x14ac:dyDescent="0.2">
      <c r="A102" s="16"/>
      <c r="B102" s="31"/>
      <c r="C102" s="34" t="s">
        <v>165</v>
      </c>
      <c r="D102" s="75">
        <v>6</v>
      </c>
      <c r="E102" s="57">
        <f>SUM('5'!L68)</f>
        <v>6</v>
      </c>
      <c r="F102" s="77">
        <f t="shared" si="11"/>
        <v>100</v>
      </c>
      <c r="G102" s="31"/>
      <c r="H102" s="16"/>
      <c r="I102" s="31"/>
      <c r="J102" s="34" t="s">
        <v>165</v>
      </c>
      <c r="K102" s="75">
        <v>4</v>
      </c>
      <c r="L102" s="57">
        <f>SUM('6'!L8)</f>
        <v>4</v>
      </c>
      <c r="M102" s="77">
        <f t="shared" si="10"/>
        <v>100</v>
      </c>
    </row>
    <row r="103" spans="1:13" ht="19.5" customHeight="1" x14ac:dyDescent="0.2">
      <c r="A103" s="18">
        <v>8</v>
      </c>
      <c r="B103" s="36" t="s">
        <v>114</v>
      </c>
      <c r="C103" s="36" t="s">
        <v>164</v>
      </c>
      <c r="D103" s="73">
        <v>0</v>
      </c>
      <c r="E103" s="74">
        <v>0</v>
      </c>
      <c r="F103" s="112" t="s">
        <v>1074</v>
      </c>
      <c r="G103" s="31"/>
      <c r="H103" s="18">
        <v>8</v>
      </c>
      <c r="I103" s="36" t="s">
        <v>122</v>
      </c>
      <c r="J103" s="36" t="s">
        <v>164</v>
      </c>
      <c r="K103" s="73">
        <v>1</v>
      </c>
      <c r="L103" s="74">
        <f>SUM('6'!H54)</f>
        <v>1</v>
      </c>
      <c r="M103" s="112">
        <f t="shared" si="10"/>
        <v>100</v>
      </c>
    </row>
    <row r="104" spans="1:13" ht="19.5" customHeight="1" x14ac:dyDescent="0.2">
      <c r="A104" s="18"/>
      <c r="B104" s="38"/>
      <c r="C104" s="36" t="s">
        <v>166</v>
      </c>
      <c r="D104" s="73">
        <v>1</v>
      </c>
      <c r="E104" s="74">
        <f>SUM('5'!J54)</f>
        <v>1</v>
      </c>
      <c r="F104" s="112">
        <f t="shared" si="11"/>
        <v>100</v>
      </c>
      <c r="G104" s="31"/>
      <c r="H104" s="18"/>
      <c r="I104" s="38"/>
      <c r="J104" s="36" t="s">
        <v>166</v>
      </c>
      <c r="K104" s="73">
        <v>0</v>
      </c>
      <c r="L104" s="74">
        <v>0</v>
      </c>
      <c r="M104" s="112" t="s">
        <v>1074</v>
      </c>
    </row>
    <row r="105" spans="1:13" ht="19.5" customHeight="1" thickBot="1" x14ac:dyDescent="0.25">
      <c r="A105" s="18"/>
      <c r="B105" s="38"/>
      <c r="C105" s="36" t="s">
        <v>165</v>
      </c>
      <c r="D105" s="73">
        <v>7</v>
      </c>
      <c r="E105" s="74">
        <f>SUM('5'!L60)</f>
        <v>7</v>
      </c>
      <c r="F105" s="112">
        <f t="shared" si="11"/>
        <v>100</v>
      </c>
      <c r="H105" s="18"/>
      <c r="I105" s="38"/>
      <c r="J105" s="36" t="s">
        <v>165</v>
      </c>
      <c r="K105" s="73">
        <v>10</v>
      </c>
      <c r="L105" s="74">
        <f>SUM('6'!L59)</f>
        <v>10</v>
      </c>
      <c r="M105" s="112">
        <f t="shared" si="10"/>
        <v>100</v>
      </c>
    </row>
    <row r="106" spans="1:13" ht="19.5" customHeight="1" thickTop="1" thickBot="1" x14ac:dyDescent="0.25">
      <c r="D106" s="63">
        <f>SUM(D82:D105)</f>
        <v>66</v>
      </c>
      <c r="E106" s="63">
        <f>SUM(E82:E105)</f>
        <v>65</v>
      </c>
      <c r="F106" s="113">
        <f t="shared" si="11"/>
        <v>98.484848484848484</v>
      </c>
      <c r="K106" s="63">
        <f>SUM(K82:K105)</f>
        <v>73</v>
      </c>
      <c r="L106" s="63">
        <f>SUM(L82:L105)</f>
        <v>73</v>
      </c>
      <c r="M106" s="113">
        <f t="shared" si="10"/>
        <v>100</v>
      </c>
    </row>
    <row r="107" spans="1:13" ht="19.5" customHeight="1" thickTop="1" x14ac:dyDescent="0.2">
      <c r="D107" s="57"/>
      <c r="E107" s="57"/>
      <c r="F107" s="69"/>
      <c r="K107" s="57"/>
      <c r="L107" s="57"/>
      <c r="M107" s="69"/>
    </row>
    <row r="108" spans="1:13" ht="19.5" customHeight="1" x14ac:dyDescent="0.2">
      <c r="D108" s="57"/>
      <c r="E108" s="57"/>
      <c r="F108" s="69"/>
      <c r="K108" s="57"/>
      <c r="L108" s="57"/>
      <c r="M108" s="69"/>
    </row>
    <row r="109" spans="1:13" ht="19.5" customHeight="1" x14ac:dyDescent="0.2">
      <c r="D109" s="57"/>
      <c r="E109" s="57"/>
      <c r="F109" s="69"/>
      <c r="K109" s="57"/>
      <c r="L109" s="57"/>
      <c r="M109" s="69"/>
    </row>
    <row r="110" spans="1:13" ht="19.5" customHeight="1" x14ac:dyDescent="0.2">
      <c r="D110" s="57"/>
      <c r="E110" s="57"/>
      <c r="F110" s="69"/>
      <c r="K110" s="57"/>
      <c r="L110" s="57"/>
      <c r="M110" s="69"/>
    </row>
    <row r="111" spans="1:13" ht="19.5" customHeight="1" x14ac:dyDescent="0.2">
      <c r="D111" s="57"/>
      <c r="E111" s="57"/>
      <c r="F111" s="69"/>
      <c r="K111" s="57"/>
      <c r="L111" s="57"/>
      <c r="M111" s="69"/>
    </row>
    <row r="112" spans="1:13" ht="19.5" customHeight="1" x14ac:dyDescent="0.2">
      <c r="D112" s="57"/>
      <c r="E112" s="57"/>
      <c r="F112" s="81"/>
      <c r="K112" s="57"/>
      <c r="L112" s="57"/>
      <c r="M112" s="81"/>
    </row>
    <row r="113" spans="1:13" ht="19.5" customHeight="1" x14ac:dyDescent="0.2">
      <c r="D113" s="57"/>
      <c r="E113" s="57"/>
      <c r="F113" s="81"/>
      <c r="K113" s="57"/>
      <c r="L113" s="57"/>
      <c r="M113" s="81"/>
    </row>
    <row r="114" spans="1:13" ht="19.5" customHeight="1" x14ac:dyDescent="0.2">
      <c r="D114" s="57"/>
      <c r="E114" s="57"/>
      <c r="F114" s="81"/>
      <c r="K114" s="57"/>
      <c r="L114" s="57"/>
      <c r="M114" s="81"/>
    </row>
    <row r="115" spans="1:13" ht="19.5" customHeight="1" x14ac:dyDescent="0.2">
      <c r="D115" s="57"/>
      <c r="E115" s="57"/>
      <c r="F115" s="81"/>
      <c r="K115" s="57"/>
      <c r="L115" s="57"/>
      <c r="M115" s="81"/>
    </row>
    <row r="116" spans="1:13" ht="19.5" customHeight="1" x14ac:dyDescent="0.2">
      <c r="D116" s="57"/>
      <c r="E116" s="57"/>
      <c r="F116" s="81"/>
      <c r="K116" s="57"/>
      <c r="L116" s="57"/>
      <c r="M116" s="81"/>
    </row>
    <row r="117" spans="1:13" ht="19.5" customHeight="1" x14ac:dyDescent="0.2">
      <c r="D117" s="57"/>
      <c r="E117" s="57"/>
      <c r="F117" s="81"/>
      <c r="K117" s="57"/>
      <c r="L117" s="57"/>
      <c r="M117" s="81"/>
    </row>
    <row r="118" spans="1:13" s="32" customFormat="1" ht="19.5" customHeight="1" x14ac:dyDescent="0.2">
      <c r="A118" s="127" t="s">
        <v>163</v>
      </c>
      <c r="B118" s="127"/>
      <c r="C118" s="127"/>
      <c r="D118" s="127"/>
      <c r="E118" s="127"/>
      <c r="F118" s="96"/>
      <c r="H118" s="121" t="s">
        <v>162</v>
      </c>
      <c r="I118" s="121"/>
      <c r="J118" s="121"/>
      <c r="K118" s="121"/>
      <c r="L118" s="121"/>
      <c r="M118" s="79"/>
    </row>
    <row r="119" spans="1:13" s="32" customFormat="1" ht="19.5" customHeight="1" thickBot="1" x14ac:dyDescent="0.25">
      <c r="A119" s="128" t="s">
        <v>82</v>
      </c>
      <c r="B119" s="124" t="s">
        <v>80</v>
      </c>
      <c r="C119" s="120" t="s">
        <v>1073</v>
      </c>
      <c r="D119" s="122" t="s">
        <v>150</v>
      </c>
      <c r="E119" s="123"/>
      <c r="F119" s="119" t="s">
        <v>1460</v>
      </c>
      <c r="H119" s="128" t="s">
        <v>82</v>
      </c>
      <c r="I119" s="124" t="s">
        <v>80</v>
      </c>
      <c r="J119" s="120" t="s">
        <v>1073</v>
      </c>
      <c r="K119" s="122" t="s">
        <v>150</v>
      </c>
      <c r="L119" s="123"/>
      <c r="M119" s="119" t="s">
        <v>1460</v>
      </c>
    </row>
    <row r="120" spans="1:13" ht="19.5" customHeight="1" thickTop="1" x14ac:dyDescent="0.2">
      <c r="A120" s="129"/>
      <c r="B120" s="125"/>
      <c r="C120" s="120"/>
      <c r="D120" s="82" t="s">
        <v>167</v>
      </c>
      <c r="E120" s="83" t="s">
        <v>151</v>
      </c>
      <c r="F120" s="119"/>
      <c r="G120" s="31"/>
      <c r="H120" s="129"/>
      <c r="I120" s="125"/>
      <c r="J120" s="120"/>
      <c r="K120" s="82" t="s">
        <v>167</v>
      </c>
      <c r="L120" s="83" t="s">
        <v>151</v>
      </c>
      <c r="M120" s="119"/>
    </row>
    <row r="121" spans="1:13" ht="19.5" customHeight="1" x14ac:dyDescent="0.2">
      <c r="A121" s="16">
        <v>1</v>
      </c>
      <c r="B121" s="34" t="s">
        <v>123</v>
      </c>
      <c r="C121" s="34" t="s">
        <v>164</v>
      </c>
      <c r="D121" s="75">
        <v>0</v>
      </c>
      <c r="E121" s="76">
        <v>0</v>
      </c>
      <c r="F121" s="69" t="s">
        <v>1074</v>
      </c>
      <c r="G121" s="31"/>
      <c r="H121" s="16">
        <v>1</v>
      </c>
      <c r="I121" s="34" t="s">
        <v>1079</v>
      </c>
      <c r="J121" s="34" t="s">
        <v>164</v>
      </c>
      <c r="K121" s="75">
        <v>0</v>
      </c>
      <c r="L121" s="76">
        <v>0</v>
      </c>
      <c r="M121" s="69" t="s">
        <v>1074</v>
      </c>
    </row>
    <row r="122" spans="1:13" ht="19.5" customHeight="1" x14ac:dyDescent="0.2">
      <c r="A122" s="16"/>
      <c r="B122" s="31"/>
      <c r="C122" s="34" t="s">
        <v>166</v>
      </c>
      <c r="D122" s="57">
        <v>1</v>
      </c>
      <c r="E122" s="57">
        <f>SUM('7'!J67)</f>
        <v>1</v>
      </c>
      <c r="F122" s="69">
        <f>SUM(E122*100/D122)</f>
        <v>100</v>
      </c>
      <c r="G122" s="31"/>
      <c r="H122" s="16"/>
      <c r="I122" s="31"/>
      <c r="J122" s="34" t="s">
        <v>166</v>
      </c>
      <c r="K122" s="72">
        <v>1</v>
      </c>
      <c r="L122" s="72">
        <f>SUM('8'!J58)</f>
        <v>0</v>
      </c>
      <c r="M122" s="69">
        <f>SUM(L122*100/K122)</f>
        <v>0</v>
      </c>
    </row>
    <row r="123" spans="1:13" ht="19.5" customHeight="1" x14ac:dyDescent="0.2">
      <c r="A123" s="16"/>
      <c r="B123" s="34"/>
      <c r="C123" s="34" t="s">
        <v>165</v>
      </c>
      <c r="D123" s="57">
        <v>17</v>
      </c>
      <c r="E123" s="57">
        <f>SUM('7'!L84)</f>
        <v>17</v>
      </c>
      <c r="F123" s="69">
        <f>SUM(E123*100/D123)</f>
        <v>100</v>
      </c>
      <c r="G123" s="31"/>
      <c r="H123" s="16"/>
      <c r="I123" s="34"/>
      <c r="J123" s="34" t="s">
        <v>165</v>
      </c>
      <c r="K123" s="72">
        <v>8</v>
      </c>
      <c r="L123" s="72">
        <f>SUM('8'!L60)</f>
        <v>0</v>
      </c>
      <c r="M123" s="69">
        <f>SUM(L123*100/K123)</f>
        <v>0</v>
      </c>
    </row>
    <row r="124" spans="1:13" ht="19.5" customHeight="1" x14ac:dyDescent="0.2">
      <c r="A124" s="18">
        <v>2</v>
      </c>
      <c r="B124" s="36" t="s">
        <v>124</v>
      </c>
      <c r="C124" s="36" t="s">
        <v>164</v>
      </c>
      <c r="D124" s="73">
        <v>1</v>
      </c>
      <c r="E124" s="73">
        <f>SUM('7'!H27)</f>
        <v>1</v>
      </c>
      <c r="F124" s="70">
        <f t="shared" ref="F124:F133" si="12">SUM(E124*100/D124)</f>
        <v>100</v>
      </c>
      <c r="G124" s="31"/>
      <c r="H124" s="18">
        <v>2</v>
      </c>
      <c r="I124" s="36" t="s">
        <v>1080</v>
      </c>
      <c r="J124" s="36" t="s">
        <v>164</v>
      </c>
      <c r="K124" s="73">
        <v>0</v>
      </c>
      <c r="L124" s="74">
        <v>0</v>
      </c>
      <c r="M124" s="70" t="s">
        <v>1074</v>
      </c>
    </row>
    <row r="125" spans="1:13" ht="19.5" customHeight="1" x14ac:dyDescent="0.2">
      <c r="A125" s="18"/>
      <c r="B125" s="36"/>
      <c r="C125" s="36" t="s">
        <v>166</v>
      </c>
      <c r="D125" s="73">
        <v>2</v>
      </c>
      <c r="E125" s="73">
        <f>SUM('7'!J11)</f>
        <v>2</v>
      </c>
      <c r="F125" s="70">
        <f t="shared" si="12"/>
        <v>100</v>
      </c>
      <c r="G125" s="31"/>
      <c r="H125" s="18"/>
      <c r="I125" s="36"/>
      <c r="J125" s="36" t="s">
        <v>166</v>
      </c>
      <c r="K125" s="73">
        <v>1</v>
      </c>
      <c r="L125" s="74">
        <f>SUM('8'!J14)</f>
        <v>0</v>
      </c>
      <c r="M125" s="70">
        <f t="shared" ref="M125:M132" si="13">SUM(L125*100/K125)</f>
        <v>0</v>
      </c>
    </row>
    <row r="126" spans="1:13" ht="19.5" customHeight="1" x14ac:dyDescent="0.2">
      <c r="A126" s="18"/>
      <c r="B126" s="36"/>
      <c r="C126" s="36" t="s">
        <v>165</v>
      </c>
      <c r="D126" s="73">
        <v>23</v>
      </c>
      <c r="E126" s="73">
        <f>SUM('7'!L28)</f>
        <v>23</v>
      </c>
      <c r="F126" s="70">
        <f t="shared" si="12"/>
        <v>100</v>
      </c>
      <c r="G126" s="31"/>
      <c r="H126" s="18"/>
      <c r="I126" s="36"/>
      <c r="J126" s="36" t="s">
        <v>165</v>
      </c>
      <c r="K126" s="73">
        <v>5</v>
      </c>
      <c r="L126" s="74">
        <f>SUM('8'!L16)</f>
        <v>0</v>
      </c>
      <c r="M126" s="70">
        <f t="shared" si="13"/>
        <v>0</v>
      </c>
    </row>
    <row r="127" spans="1:13" ht="19.5" customHeight="1" x14ac:dyDescent="0.2">
      <c r="A127" s="16">
        <v>3</v>
      </c>
      <c r="B127" s="34" t="s">
        <v>125</v>
      </c>
      <c r="C127" s="34" t="s">
        <v>164</v>
      </c>
      <c r="D127" s="75">
        <v>0</v>
      </c>
      <c r="E127" s="76">
        <v>0</v>
      </c>
      <c r="F127" s="69" t="s">
        <v>1074</v>
      </c>
      <c r="G127" s="31"/>
      <c r="H127" s="16">
        <v>3</v>
      </c>
      <c r="I127" s="34" t="s">
        <v>1081</v>
      </c>
      <c r="J127" s="34" t="s">
        <v>164</v>
      </c>
      <c r="K127" s="75">
        <v>1</v>
      </c>
      <c r="L127" s="76">
        <f>SUM('8'!H26)</f>
        <v>0</v>
      </c>
      <c r="M127" s="69">
        <f t="shared" si="13"/>
        <v>0</v>
      </c>
    </row>
    <row r="128" spans="1:13" ht="19.5" customHeight="1" x14ac:dyDescent="0.2">
      <c r="A128" s="16"/>
      <c r="B128" s="31"/>
      <c r="C128" s="34" t="s">
        <v>166</v>
      </c>
      <c r="D128" s="75">
        <v>1</v>
      </c>
      <c r="E128" s="75">
        <f>SUM('7'!J34)</f>
        <v>1</v>
      </c>
      <c r="F128" s="69">
        <f t="shared" si="12"/>
        <v>100</v>
      </c>
      <c r="G128" s="31"/>
      <c r="H128" s="16"/>
      <c r="I128" s="31"/>
      <c r="J128" s="34" t="s">
        <v>166</v>
      </c>
      <c r="K128" s="75">
        <v>1</v>
      </c>
      <c r="L128" s="76">
        <f>SUM('8'!J25)</f>
        <v>0</v>
      </c>
      <c r="M128" s="69">
        <f t="shared" si="13"/>
        <v>0</v>
      </c>
    </row>
    <row r="129" spans="1:13" ht="19.5" customHeight="1" x14ac:dyDescent="0.2">
      <c r="A129" s="16"/>
      <c r="B129" s="34"/>
      <c r="C129" s="34" t="s">
        <v>165</v>
      </c>
      <c r="D129" s="75">
        <v>12</v>
      </c>
      <c r="E129" s="75">
        <f>SUM('7'!L44)</f>
        <v>12</v>
      </c>
      <c r="F129" s="69">
        <f t="shared" si="12"/>
        <v>100</v>
      </c>
      <c r="G129" s="31"/>
      <c r="H129" s="16"/>
      <c r="I129" s="34"/>
      <c r="J129" s="34" t="s">
        <v>165</v>
      </c>
      <c r="K129" s="75">
        <v>18</v>
      </c>
      <c r="L129" s="76">
        <f>SUM('8'!L37)</f>
        <v>0</v>
      </c>
      <c r="M129" s="69">
        <f t="shared" si="13"/>
        <v>0</v>
      </c>
    </row>
    <row r="130" spans="1:13" ht="19.5" customHeight="1" x14ac:dyDescent="0.2">
      <c r="A130" s="18">
        <v>4</v>
      </c>
      <c r="B130" s="36" t="s">
        <v>126</v>
      </c>
      <c r="C130" s="36" t="s">
        <v>164</v>
      </c>
      <c r="D130" s="73">
        <v>1</v>
      </c>
      <c r="E130" s="73">
        <f>SUM('7'!H65)</f>
        <v>1</v>
      </c>
      <c r="F130" s="70">
        <f t="shared" si="12"/>
        <v>100</v>
      </c>
      <c r="G130" s="31"/>
      <c r="H130" s="18">
        <v>4</v>
      </c>
      <c r="I130" s="36" t="s">
        <v>1082</v>
      </c>
      <c r="J130" s="36" t="s">
        <v>164</v>
      </c>
      <c r="K130" s="73">
        <v>0</v>
      </c>
      <c r="L130" s="74">
        <v>0</v>
      </c>
      <c r="M130" s="70" t="s">
        <v>1074</v>
      </c>
    </row>
    <row r="131" spans="1:13" ht="19.5" customHeight="1" x14ac:dyDescent="0.2">
      <c r="A131" s="18"/>
      <c r="B131" s="36"/>
      <c r="C131" s="36" t="s">
        <v>166</v>
      </c>
      <c r="D131" s="73">
        <v>0</v>
      </c>
      <c r="E131" s="74">
        <v>0</v>
      </c>
      <c r="F131" s="70" t="s">
        <v>1074</v>
      </c>
      <c r="G131" s="31"/>
      <c r="H131" s="18"/>
      <c r="I131" s="36"/>
      <c r="J131" s="36" t="s">
        <v>166</v>
      </c>
      <c r="K131" s="73">
        <v>1</v>
      </c>
      <c r="L131" s="74">
        <f>SUM('8'!J4)</f>
        <v>0</v>
      </c>
      <c r="M131" s="70">
        <f t="shared" si="13"/>
        <v>0</v>
      </c>
    </row>
    <row r="132" spans="1:13" ht="19.5" customHeight="1" thickBot="1" x14ac:dyDescent="0.25">
      <c r="A132" s="18"/>
      <c r="B132" s="36"/>
      <c r="C132" s="36" t="s">
        <v>165</v>
      </c>
      <c r="D132" s="73">
        <v>19</v>
      </c>
      <c r="E132" s="73">
        <f>SUM('7'!L66)</f>
        <v>19</v>
      </c>
      <c r="F132" s="70">
        <f t="shared" si="12"/>
        <v>100</v>
      </c>
      <c r="G132" s="31"/>
      <c r="H132" s="18"/>
      <c r="I132" s="36"/>
      <c r="J132" s="36" t="s">
        <v>165</v>
      </c>
      <c r="K132" s="73">
        <v>7</v>
      </c>
      <c r="L132" s="74">
        <f>SUM('8'!L10)</f>
        <v>0</v>
      </c>
      <c r="M132" s="70">
        <f t="shared" si="13"/>
        <v>0</v>
      </c>
    </row>
    <row r="133" spans="1:13" ht="19.5" customHeight="1" thickTop="1" thickBot="1" x14ac:dyDescent="0.25">
      <c r="A133" s="31"/>
      <c r="B133" s="31"/>
      <c r="C133" s="34"/>
      <c r="D133" s="63">
        <f>SUM(D121:D132)</f>
        <v>77</v>
      </c>
      <c r="E133" s="63">
        <f>SUM(E121:E132)</f>
        <v>77</v>
      </c>
      <c r="F133" s="71">
        <f t="shared" si="12"/>
        <v>100</v>
      </c>
      <c r="G133" s="31"/>
      <c r="H133" s="16">
        <v>5</v>
      </c>
      <c r="I133" s="34" t="s">
        <v>1083</v>
      </c>
      <c r="J133" s="34" t="s">
        <v>164</v>
      </c>
      <c r="K133" s="75">
        <v>0</v>
      </c>
      <c r="L133" s="76">
        <v>0</v>
      </c>
      <c r="M133" s="69" t="s">
        <v>1074</v>
      </c>
    </row>
    <row r="134" spans="1:13" ht="19.5" customHeight="1" thickTop="1" x14ac:dyDescent="0.2">
      <c r="A134" s="31"/>
      <c r="B134" s="31"/>
      <c r="C134" s="34"/>
      <c r="D134" s="57"/>
      <c r="E134" s="57"/>
      <c r="F134" s="81"/>
      <c r="G134" s="31"/>
      <c r="H134" s="16"/>
      <c r="I134" s="31"/>
      <c r="J134" s="34" t="s">
        <v>166</v>
      </c>
      <c r="K134" s="75">
        <v>1</v>
      </c>
      <c r="L134" s="57">
        <f>SUM('8'!J40)</f>
        <v>0</v>
      </c>
      <c r="M134" s="69">
        <f>SUM(L134*100/K134)</f>
        <v>0</v>
      </c>
    </row>
    <row r="135" spans="1:13" ht="19.5" customHeight="1" x14ac:dyDescent="0.2">
      <c r="A135" s="31"/>
      <c r="B135" s="31"/>
      <c r="C135" s="34"/>
      <c r="D135" s="57"/>
      <c r="E135" s="57"/>
      <c r="F135" s="81"/>
      <c r="G135" s="31"/>
      <c r="H135" s="16"/>
      <c r="I135" s="31"/>
      <c r="J135" s="34" t="s">
        <v>165</v>
      </c>
      <c r="K135" s="75">
        <v>13</v>
      </c>
      <c r="L135" s="57">
        <f>SUM('8'!L51)</f>
        <v>0</v>
      </c>
      <c r="M135" s="69">
        <f>SUM(L135*100/K135)</f>
        <v>0</v>
      </c>
    </row>
    <row r="136" spans="1:13" ht="19.5" customHeight="1" x14ac:dyDescent="0.2">
      <c r="A136" s="31"/>
      <c r="B136" s="31"/>
      <c r="C136" s="34"/>
      <c r="D136" s="57"/>
      <c r="E136" s="57"/>
      <c r="F136" s="81"/>
      <c r="G136" s="31"/>
      <c r="H136" s="18">
        <v>6</v>
      </c>
      <c r="I136" s="36" t="s">
        <v>1084</v>
      </c>
      <c r="J136" s="36" t="s">
        <v>164</v>
      </c>
      <c r="K136" s="73">
        <v>0</v>
      </c>
      <c r="L136" s="74">
        <v>0</v>
      </c>
      <c r="M136" s="70" t="s">
        <v>1074</v>
      </c>
    </row>
    <row r="137" spans="1:13" ht="19.5" customHeight="1" x14ac:dyDescent="0.2">
      <c r="A137" s="31"/>
      <c r="B137" s="31"/>
      <c r="C137" s="34"/>
      <c r="D137" s="57"/>
      <c r="E137" s="57"/>
      <c r="F137" s="81"/>
      <c r="G137" s="31"/>
      <c r="H137" s="18"/>
      <c r="I137" s="38"/>
      <c r="J137" s="36" t="s">
        <v>166</v>
      </c>
      <c r="K137" s="73">
        <v>1</v>
      </c>
      <c r="L137" s="74">
        <f>SUM('8'!J80)</f>
        <v>0</v>
      </c>
      <c r="M137" s="70">
        <f t="shared" ref="M137:M142" si="14">SUM(L137*100/K137)</f>
        <v>0</v>
      </c>
    </row>
    <row r="138" spans="1:13" ht="19.5" customHeight="1" x14ac:dyDescent="0.2">
      <c r="A138" s="31"/>
      <c r="B138" s="31"/>
      <c r="C138" s="34"/>
      <c r="D138" s="57"/>
      <c r="E138" s="57"/>
      <c r="F138" s="81"/>
      <c r="G138" s="31"/>
      <c r="H138" s="18"/>
      <c r="I138" s="38"/>
      <c r="J138" s="36" t="s">
        <v>165</v>
      </c>
      <c r="K138" s="73">
        <v>11</v>
      </c>
      <c r="L138" s="74">
        <f>SUM('8'!L90)</f>
        <v>0</v>
      </c>
      <c r="M138" s="70">
        <f t="shared" si="14"/>
        <v>0</v>
      </c>
    </row>
    <row r="139" spans="1:13" ht="19.5" customHeight="1" x14ac:dyDescent="0.2">
      <c r="A139" s="31"/>
      <c r="B139" s="31"/>
      <c r="C139" s="34"/>
      <c r="D139" s="57"/>
      <c r="E139" s="57"/>
      <c r="F139" s="81"/>
      <c r="G139" s="31"/>
      <c r="H139" s="16">
        <v>7</v>
      </c>
      <c r="I139" s="34" t="s">
        <v>1085</v>
      </c>
      <c r="J139" s="34" t="s">
        <v>164</v>
      </c>
      <c r="K139" s="75">
        <v>1</v>
      </c>
      <c r="L139" s="57">
        <f>SUM('8'!H66)</f>
        <v>0</v>
      </c>
      <c r="M139" s="69">
        <f t="shared" si="14"/>
        <v>0</v>
      </c>
    </row>
    <row r="140" spans="1:13" ht="19.5" customHeight="1" x14ac:dyDescent="0.2">
      <c r="A140" s="31"/>
      <c r="B140" s="31"/>
      <c r="C140" s="34"/>
      <c r="D140" s="57"/>
      <c r="E140" s="57"/>
      <c r="F140" s="81"/>
      <c r="G140" s="31"/>
      <c r="H140" s="16"/>
      <c r="I140" s="31"/>
      <c r="J140" s="34" t="s">
        <v>166</v>
      </c>
      <c r="K140" s="75">
        <v>1</v>
      </c>
      <c r="L140" s="57">
        <f>SUM('8'!J78)</f>
        <v>0</v>
      </c>
      <c r="M140" s="69">
        <f t="shared" si="14"/>
        <v>0</v>
      </c>
    </row>
    <row r="141" spans="1:13" ht="19.5" customHeight="1" thickBot="1" x14ac:dyDescent="0.25">
      <c r="A141" s="31"/>
      <c r="B141" s="31"/>
      <c r="C141" s="34"/>
      <c r="D141" s="57"/>
      <c r="E141" s="57"/>
      <c r="F141" s="81"/>
      <c r="H141" s="16"/>
      <c r="I141" s="31"/>
      <c r="J141" s="34" t="s">
        <v>165</v>
      </c>
      <c r="K141" s="75">
        <v>16</v>
      </c>
      <c r="L141" s="57">
        <f>SUM('8'!L77)</f>
        <v>1</v>
      </c>
      <c r="M141" s="69">
        <f t="shared" si="14"/>
        <v>6.25</v>
      </c>
    </row>
    <row r="142" spans="1:13" ht="19.5" customHeight="1" thickTop="1" thickBot="1" x14ac:dyDescent="0.25">
      <c r="C142" s="34"/>
      <c r="H142" s="16"/>
      <c r="J142" s="34"/>
      <c r="K142" s="63">
        <f>SUM(K121:K141)</f>
        <v>87</v>
      </c>
      <c r="L142" s="63">
        <f>SUM(L121:L141)</f>
        <v>1</v>
      </c>
      <c r="M142" s="71">
        <f t="shared" si="14"/>
        <v>1.1494252873563218</v>
      </c>
    </row>
    <row r="143" spans="1:13" ht="19.5" customHeight="1" thickTop="1" x14ac:dyDescent="0.2">
      <c r="C143" s="34"/>
      <c r="H143" s="16"/>
      <c r="J143" s="34"/>
      <c r="K143" s="57"/>
      <c r="L143" s="57"/>
      <c r="M143" s="69"/>
    </row>
    <row r="144" spans="1:13" ht="19.5" customHeight="1" x14ac:dyDescent="0.2">
      <c r="C144" s="34"/>
      <c r="H144" s="16"/>
      <c r="J144" s="34"/>
      <c r="K144" s="57"/>
      <c r="L144" s="57"/>
      <c r="M144" s="69"/>
    </row>
    <row r="145" spans="1:13" ht="19.5" customHeight="1" x14ac:dyDescent="0.2">
      <c r="H145" s="16"/>
      <c r="J145" s="34"/>
      <c r="K145" s="57"/>
      <c r="L145" s="57"/>
      <c r="M145" s="81"/>
    </row>
    <row r="146" spans="1:13" ht="19.5" customHeight="1" x14ac:dyDescent="0.2">
      <c r="H146" s="16"/>
      <c r="J146" s="34"/>
      <c r="K146" s="57"/>
      <c r="L146" s="57"/>
      <c r="M146" s="81"/>
    </row>
    <row r="147" spans="1:13" ht="19.5" customHeight="1" x14ac:dyDescent="0.2">
      <c r="H147" s="16"/>
      <c r="J147" s="34"/>
      <c r="K147" s="57"/>
      <c r="L147" s="57"/>
      <c r="M147" s="81"/>
    </row>
    <row r="148" spans="1:13" ht="19.5" customHeight="1" x14ac:dyDescent="0.2">
      <c r="H148" s="16"/>
      <c r="J148" s="34"/>
      <c r="K148" s="57"/>
      <c r="L148" s="57"/>
      <c r="M148" s="81"/>
    </row>
    <row r="149" spans="1:13" ht="19.5" customHeight="1" x14ac:dyDescent="0.2">
      <c r="H149" s="16"/>
      <c r="J149" s="34"/>
      <c r="K149" s="57"/>
      <c r="L149" s="57"/>
      <c r="M149" s="81"/>
    </row>
    <row r="150" spans="1:13" ht="19.5" customHeight="1" x14ac:dyDescent="0.2">
      <c r="H150" s="16"/>
      <c r="J150" s="34"/>
      <c r="K150" s="57"/>
      <c r="L150" s="57"/>
      <c r="M150" s="81"/>
    </row>
    <row r="151" spans="1:13" ht="19.5" customHeight="1" x14ac:dyDescent="0.2">
      <c r="H151" s="16"/>
      <c r="J151" s="34"/>
      <c r="K151" s="57"/>
      <c r="L151" s="57"/>
      <c r="M151" s="81"/>
    </row>
    <row r="152" spans="1:13" ht="19.5" customHeight="1" x14ac:dyDescent="0.2">
      <c r="H152" s="16"/>
      <c r="J152" s="34"/>
      <c r="K152" s="57"/>
      <c r="L152" s="57"/>
      <c r="M152" s="81"/>
    </row>
    <row r="153" spans="1:13" ht="19.5" customHeight="1" x14ac:dyDescent="0.2">
      <c r="H153" s="16"/>
      <c r="J153" s="34"/>
      <c r="K153" s="57"/>
      <c r="L153" s="57"/>
      <c r="M153" s="81"/>
    </row>
    <row r="154" spans="1:13" ht="19.5" customHeight="1" x14ac:dyDescent="0.2">
      <c r="H154" s="16"/>
      <c r="J154" s="34"/>
      <c r="K154" s="57"/>
      <c r="L154" s="57"/>
      <c r="M154" s="81"/>
    </row>
    <row r="155" spans="1:13" ht="19.5" customHeight="1" x14ac:dyDescent="0.2">
      <c r="H155" s="16"/>
      <c r="J155" s="34"/>
      <c r="K155" s="57"/>
      <c r="L155" s="57"/>
      <c r="M155" s="81"/>
    </row>
    <row r="156" spans="1:13" ht="19.5" customHeight="1" x14ac:dyDescent="0.2">
      <c r="H156" s="16"/>
      <c r="J156" s="34"/>
      <c r="K156" s="57"/>
      <c r="L156" s="57"/>
      <c r="M156" s="81"/>
    </row>
    <row r="157" spans="1:13" s="32" customFormat="1" ht="19.5" customHeight="1" x14ac:dyDescent="0.2">
      <c r="A157" s="127" t="s">
        <v>161</v>
      </c>
      <c r="B157" s="127"/>
      <c r="C157" s="127"/>
      <c r="D157" s="127"/>
      <c r="E157" s="127"/>
      <c r="F157" s="127"/>
      <c r="H157" s="121" t="s">
        <v>160</v>
      </c>
      <c r="I157" s="121"/>
      <c r="J157" s="121"/>
      <c r="K157" s="121"/>
      <c r="L157" s="121"/>
      <c r="M157" s="79"/>
    </row>
    <row r="158" spans="1:13" s="32" customFormat="1" ht="19.5" customHeight="1" thickBot="1" x14ac:dyDescent="0.25">
      <c r="A158" s="128" t="s">
        <v>82</v>
      </c>
      <c r="B158" s="124" t="s">
        <v>80</v>
      </c>
      <c r="C158" s="120" t="s">
        <v>1073</v>
      </c>
      <c r="D158" s="122" t="s">
        <v>150</v>
      </c>
      <c r="E158" s="123"/>
      <c r="F158" s="119" t="s">
        <v>1460</v>
      </c>
      <c r="H158" s="128" t="s">
        <v>82</v>
      </c>
      <c r="I158" s="124" t="s">
        <v>80</v>
      </c>
      <c r="J158" s="120" t="s">
        <v>1073</v>
      </c>
      <c r="K158" s="122" t="s">
        <v>150</v>
      </c>
      <c r="L158" s="123"/>
      <c r="M158" s="119" t="s">
        <v>1460</v>
      </c>
    </row>
    <row r="159" spans="1:13" ht="19.5" customHeight="1" thickTop="1" x14ac:dyDescent="0.2">
      <c r="A159" s="129"/>
      <c r="B159" s="125"/>
      <c r="C159" s="120"/>
      <c r="D159" s="82" t="s">
        <v>167</v>
      </c>
      <c r="E159" s="83" t="s">
        <v>151</v>
      </c>
      <c r="F159" s="119"/>
      <c r="G159" s="31"/>
      <c r="H159" s="129"/>
      <c r="I159" s="125"/>
      <c r="J159" s="120"/>
      <c r="K159" s="82" t="s">
        <v>167</v>
      </c>
      <c r="L159" s="83" t="s">
        <v>151</v>
      </c>
      <c r="M159" s="119"/>
    </row>
    <row r="160" spans="1:13" ht="19.5" customHeight="1" x14ac:dyDescent="0.2">
      <c r="A160" s="16">
        <v>1</v>
      </c>
      <c r="B160" s="34" t="s">
        <v>127</v>
      </c>
      <c r="C160" s="34" t="s">
        <v>164</v>
      </c>
      <c r="D160" s="75">
        <v>0</v>
      </c>
      <c r="E160" s="76">
        <v>0</v>
      </c>
      <c r="F160" s="69" t="s">
        <v>1074</v>
      </c>
      <c r="G160" s="35"/>
      <c r="H160" s="16">
        <v>1</v>
      </c>
      <c r="I160" s="34" t="s">
        <v>131</v>
      </c>
      <c r="J160" s="34" t="s">
        <v>164</v>
      </c>
      <c r="K160" s="75">
        <v>0</v>
      </c>
      <c r="L160" s="76">
        <v>0</v>
      </c>
      <c r="M160" s="69" t="s">
        <v>1074</v>
      </c>
    </row>
    <row r="161" spans="1:18" ht="19.5" customHeight="1" x14ac:dyDescent="0.2">
      <c r="A161" s="16"/>
      <c r="B161" s="31"/>
      <c r="C161" s="34" t="s">
        <v>166</v>
      </c>
      <c r="D161" s="57">
        <v>2</v>
      </c>
      <c r="E161" s="57">
        <f>SUM('9'!J92)</f>
        <v>2</v>
      </c>
      <c r="F161" s="69">
        <f>SUM(E161*100/D161)</f>
        <v>100</v>
      </c>
      <c r="G161" s="35"/>
      <c r="H161" s="16"/>
      <c r="I161" s="31"/>
      <c r="J161" s="34" t="s">
        <v>166</v>
      </c>
      <c r="K161" s="57">
        <v>1</v>
      </c>
      <c r="L161" s="57">
        <f>SUM('10'!J69)</f>
        <v>0</v>
      </c>
      <c r="M161" s="69">
        <f>SUM(L161*100/K161)</f>
        <v>0</v>
      </c>
    </row>
    <row r="162" spans="1:18" ht="19.5" customHeight="1" x14ac:dyDescent="0.2">
      <c r="A162" s="16"/>
      <c r="B162" s="34"/>
      <c r="C162" s="34" t="s">
        <v>165</v>
      </c>
      <c r="D162" s="57">
        <v>14</v>
      </c>
      <c r="E162" s="57">
        <f>SUM('9'!L93)</f>
        <v>14</v>
      </c>
      <c r="F162" s="69">
        <f>SUM(E162*100/D162)</f>
        <v>100</v>
      </c>
      <c r="G162" s="35"/>
      <c r="H162" s="16"/>
      <c r="I162" s="34"/>
      <c r="J162" s="34" t="s">
        <v>165</v>
      </c>
      <c r="K162" s="57">
        <v>6</v>
      </c>
      <c r="L162" s="57">
        <f>SUM('10'!L73)</f>
        <v>0</v>
      </c>
      <c r="M162" s="69">
        <f>SUM(L162*100/K162)</f>
        <v>0</v>
      </c>
    </row>
    <row r="163" spans="1:18" ht="19.5" customHeight="1" x14ac:dyDescent="0.2">
      <c r="A163" s="18">
        <v>2</v>
      </c>
      <c r="B163" s="36" t="s">
        <v>128</v>
      </c>
      <c r="C163" s="36" t="s">
        <v>164</v>
      </c>
      <c r="D163" s="73">
        <v>1</v>
      </c>
      <c r="E163" s="74">
        <f>SUM('9'!H8)</f>
        <v>1</v>
      </c>
      <c r="F163" s="70">
        <f t="shared" ref="F163:F171" si="15">SUM(E163*100/D163)</f>
        <v>100</v>
      </c>
      <c r="G163" s="31"/>
      <c r="H163" s="18">
        <v>2</v>
      </c>
      <c r="I163" s="36" t="s">
        <v>132</v>
      </c>
      <c r="J163" s="36" t="s">
        <v>164</v>
      </c>
      <c r="K163" s="73">
        <v>0</v>
      </c>
      <c r="L163" s="74">
        <v>0</v>
      </c>
      <c r="M163" s="70" t="s">
        <v>1074</v>
      </c>
    </row>
    <row r="164" spans="1:18" ht="19.5" customHeight="1" x14ac:dyDescent="0.2">
      <c r="A164" s="18"/>
      <c r="B164" s="36"/>
      <c r="C164" s="36" t="s">
        <v>166</v>
      </c>
      <c r="D164" s="73">
        <v>2</v>
      </c>
      <c r="E164" s="74">
        <f>SUM('9'!J22)</f>
        <v>2</v>
      </c>
      <c r="F164" s="70">
        <f t="shared" si="15"/>
        <v>100</v>
      </c>
      <c r="G164" s="31"/>
      <c r="H164" s="18"/>
      <c r="I164" s="36"/>
      <c r="J164" s="36" t="s">
        <v>166</v>
      </c>
      <c r="K164" s="73">
        <v>1</v>
      </c>
      <c r="L164" s="74">
        <f>SUM('10'!J52)</f>
        <v>0</v>
      </c>
      <c r="M164" s="70">
        <f t="shared" ref="M164:M171" si="16">SUM(L164*100/K164)</f>
        <v>0</v>
      </c>
    </row>
    <row r="165" spans="1:18" ht="19.5" customHeight="1" x14ac:dyDescent="0.2">
      <c r="A165" s="18"/>
      <c r="B165" s="36"/>
      <c r="C165" s="36" t="s">
        <v>165</v>
      </c>
      <c r="D165" s="73">
        <v>30</v>
      </c>
      <c r="E165" s="74">
        <f>SUM('9'!L37)</f>
        <v>30</v>
      </c>
      <c r="F165" s="70">
        <f t="shared" si="15"/>
        <v>100</v>
      </c>
      <c r="G165" s="31"/>
      <c r="H165" s="18"/>
      <c r="I165" s="36"/>
      <c r="J165" s="36" t="s">
        <v>165</v>
      </c>
      <c r="K165" s="73">
        <v>8</v>
      </c>
      <c r="L165" s="74">
        <f>SUM('10'!L59)</f>
        <v>0</v>
      </c>
      <c r="M165" s="70">
        <f t="shared" si="16"/>
        <v>0</v>
      </c>
    </row>
    <row r="166" spans="1:18" ht="19.5" customHeight="1" x14ac:dyDescent="0.2">
      <c r="A166" s="16">
        <v>3</v>
      </c>
      <c r="B166" s="34" t="s">
        <v>129</v>
      </c>
      <c r="C166" s="34" t="s">
        <v>164</v>
      </c>
      <c r="D166" s="75">
        <v>1</v>
      </c>
      <c r="E166" s="76">
        <f>SUM('9'!H44)</f>
        <v>1</v>
      </c>
      <c r="F166" s="69">
        <f t="shared" si="15"/>
        <v>100</v>
      </c>
      <c r="G166" s="31"/>
      <c r="H166" s="16">
        <v>3</v>
      </c>
      <c r="I166" s="34" t="s">
        <v>133</v>
      </c>
      <c r="J166" s="34" t="s">
        <v>164</v>
      </c>
      <c r="K166" s="75">
        <v>1</v>
      </c>
      <c r="L166" s="76">
        <f>SUM('10'!H5)</f>
        <v>0</v>
      </c>
      <c r="M166" s="69">
        <f t="shared" si="16"/>
        <v>0</v>
      </c>
      <c r="R166" s="40"/>
    </row>
    <row r="167" spans="1:18" ht="19.5" customHeight="1" x14ac:dyDescent="0.2">
      <c r="A167" s="16"/>
      <c r="B167" s="31"/>
      <c r="C167" s="34" t="s">
        <v>166</v>
      </c>
      <c r="D167" s="75">
        <v>1</v>
      </c>
      <c r="E167" s="84">
        <f>SUM('9'!J56)</f>
        <v>1</v>
      </c>
      <c r="F167" s="69">
        <f t="shared" si="15"/>
        <v>100</v>
      </c>
      <c r="G167" s="31"/>
      <c r="H167" s="16"/>
      <c r="I167" s="31"/>
      <c r="J167" s="34" t="s">
        <v>166</v>
      </c>
      <c r="K167" s="75">
        <v>0</v>
      </c>
      <c r="L167" s="76">
        <v>0</v>
      </c>
      <c r="M167" s="69" t="s">
        <v>1074</v>
      </c>
    </row>
    <row r="168" spans="1:18" ht="19.5" customHeight="1" x14ac:dyDescent="0.2">
      <c r="A168" s="16"/>
      <c r="B168" s="34"/>
      <c r="C168" s="34" t="s">
        <v>165</v>
      </c>
      <c r="D168" s="75">
        <v>21</v>
      </c>
      <c r="E168" s="76">
        <f>SUM('9'!L60)</f>
        <v>21</v>
      </c>
      <c r="F168" s="69">
        <f t="shared" si="15"/>
        <v>100</v>
      </c>
      <c r="G168" s="31"/>
      <c r="H168" s="16"/>
      <c r="I168" s="34"/>
      <c r="J168" s="34" t="s">
        <v>165</v>
      </c>
      <c r="K168" s="75">
        <v>21</v>
      </c>
      <c r="L168" s="76">
        <f>SUM('10'!L24)</f>
        <v>0</v>
      </c>
      <c r="M168" s="69">
        <f t="shared" si="16"/>
        <v>0</v>
      </c>
    </row>
    <row r="169" spans="1:18" ht="19.5" customHeight="1" x14ac:dyDescent="0.2">
      <c r="A169" s="18">
        <v>4</v>
      </c>
      <c r="B169" s="36" t="s">
        <v>130</v>
      </c>
      <c r="C169" s="36" t="s">
        <v>164</v>
      </c>
      <c r="D169" s="73">
        <v>1</v>
      </c>
      <c r="E169" s="74">
        <f>SUM('9'!H68)</f>
        <v>1</v>
      </c>
      <c r="F169" s="70">
        <f t="shared" si="15"/>
        <v>100</v>
      </c>
      <c r="G169" s="31"/>
      <c r="H169" s="18">
        <v>4</v>
      </c>
      <c r="I169" s="36" t="s">
        <v>134</v>
      </c>
      <c r="J169" s="36" t="s">
        <v>164</v>
      </c>
      <c r="K169" s="73">
        <v>1</v>
      </c>
      <c r="L169" s="74">
        <f>SUM('10'!H25)</f>
        <v>0</v>
      </c>
      <c r="M169" s="70">
        <f t="shared" si="16"/>
        <v>0</v>
      </c>
    </row>
    <row r="170" spans="1:18" ht="19.5" customHeight="1" x14ac:dyDescent="0.2">
      <c r="A170" s="18"/>
      <c r="B170" s="36"/>
      <c r="C170" s="36" t="s">
        <v>166</v>
      </c>
      <c r="D170" s="73">
        <v>1</v>
      </c>
      <c r="E170" s="74">
        <f>SUM('9'!J67)</f>
        <v>1</v>
      </c>
      <c r="F170" s="70">
        <f t="shared" si="15"/>
        <v>100</v>
      </c>
      <c r="G170" s="31"/>
      <c r="H170" s="18"/>
      <c r="I170" s="36"/>
      <c r="J170" s="36" t="s">
        <v>166</v>
      </c>
      <c r="K170" s="73">
        <v>3</v>
      </c>
      <c r="L170" s="74">
        <f>SUM('10'!J35)</f>
        <v>1</v>
      </c>
      <c r="M170" s="70">
        <f t="shared" si="16"/>
        <v>33.333333333333336</v>
      </c>
    </row>
    <row r="171" spans="1:18" ht="19.5" customHeight="1" thickBot="1" x14ac:dyDescent="0.25">
      <c r="A171" s="18"/>
      <c r="B171" s="36"/>
      <c r="C171" s="36" t="s">
        <v>165</v>
      </c>
      <c r="D171" s="73">
        <v>15</v>
      </c>
      <c r="E171" s="74">
        <f>SUM('9'!L77)</f>
        <v>15</v>
      </c>
      <c r="F171" s="70">
        <f t="shared" si="15"/>
        <v>100</v>
      </c>
      <c r="G171" s="31"/>
      <c r="H171" s="18"/>
      <c r="I171" s="36"/>
      <c r="J171" s="36" t="s">
        <v>165</v>
      </c>
      <c r="K171" s="73">
        <v>22</v>
      </c>
      <c r="L171" s="74">
        <f>SUM('10'!L50)</f>
        <v>0</v>
      </c>
      <c r="M171" s="70">
        <f t="shared" si="16"/>
        <v>0</v>
      </c>
    </row>
    <row r="172" spans="1:18" ht="19.5" customHeight="1" thickTop="1" thickBot="1" x14ac:dyDescent="0.25">
      <c r="A172" s="31"/>
      <c r="B172" s="31"/>
      <c r="C172" s="31"/>
      <c r="D172" s="63">
        <f>SUM(D160:D171)</f>
        <v>89</v>
      </c>
      <c r="E172" s="63">
        <f>SUM(E160:E171)</f>
        <v>89</v>
      </c>
      <c r="F172" s="71">
        <f>SUM(E172*100/D172)</f>
        <v>100</v>
      </c>
      <c r="G172" s="31"/>
      <c r="H172" s="16">
        <v>5</v>
      </c>
      <c r="I172" s="34" t="s">
        <v>135</v>
      </c>
      <c r="J172" s="34" t="s">
        <v>164</v>
      </c>
      <c r="K172" s="75">
        <v>0</v>
      </c>
      <c r="L172" s="76">
        <v>0</v>
      </c>
      <c r="M172" s="69" t="s">
        <v>1074</v>
      </c>
    </row>
    <row r="173" spans="1:18" ht="19.5" customHeight="1" thickTop="1" x14ac:dyDescent="0.2">
      <c r="A173" s="31"/>
      <c r="B173" s="31"/>
      <c r="C173" s="31"/>
      <c r="D173" s="57"/>
      <c r="E173" s="57"/>
      <c r="F173" s="69"/>
      <c r="G173" s="31"/>
      <c r="H173" s="31"/>
      <c r="I173" s="31"/>
      <c r="J173" s="34" t="s">
        <v>166</v>
      </c>
      <c r="K173" s="75">
        <v>1</v>
      </c>
      <c r="L173" s="57">
        <f>SUM('10'!J60)</f>
        <v>0</v>
      </c>
      <c r="M173" s="69">
        <f>SUM(L173*100/K173)</f>
        <v>0</v>
      </c>
    </row>
    <row r="174" spans="1:18" ht="19.5" customHeight="1" thickBot="1" x14ac:dyDescent="0.25">
      <c r="A174" s="31"/>
      <c r="B174" s="31"/>
      <c r="C174" s="31"/>
      <c r="D174" s="57"/>
      <c r="E174" s="57"/>
      <c r="F174" s="69"/>
      <c r="H174" s="31"/>
      <c r="I174" s="31"/>
      <c r="J174" s="34" t="s">
        <v>165</v>
      </c>
      <c r="K174" s="75">
        <v>6</v>
      </c>
      <c r="L174" s="57">
        <f>SUM('10'!L66)</f>
        <v>0</v>
      </c>
      <c r="M174" s="69">
        <f>SUM(L174*100/K174)</f>
        <v>0</v>
      </c>
    </row>
    <row r="175" spans="1:18" ht="19.5" customHeight="1" thickTop="1" thickBot="1" x14ac:dyDescent="0.25">
      <c r="F175" s="69"/>
      <c r="K175" s="63">
        <f>SUM(K160:K174)</f>
        <v>71</v>
      </c>
      <c r="L175" s="63">
        <f>SUM(L160:L174)</f>
        <v>1</v>
      </c>
      <c r="M175" s="71">
        <f t="shared" ref="M175" si="17">SUM(L175*100/K175)</f>
        <v>1.408450704225352</v>
      </c>
    </row>
    <row r="176" spans="1:18" ht="19.5" customHeight="1" thickTop="1" x14ac:dyDescent="0.2">
      <c r="F176" s="69"/>
      <c r="M176" s="69"/>
    </row>
    <row r="177" spans="6:13" ht="19.5" customHeight="1" x14ac:dyDescent="0.2">
      <c r="F177" s="69"/>
      <c r="M177" s="69"/>
    </row>
    <row r="178" spans="6:13" ht="19.5" customHeight="1" x14ac:dyDescent="0.2">
      <c r="F178" s="69"/>
      <c r="M178" s="69"/>
    </row>
    <row r="179" spans="6:13" ht="19.5" customHeight="1" x14ac:dyDescent="0.2">
      <c r="F179" s="69"/>
      <c r="M179" s="69"/>
    </row>
    <row r="180" spans="6:13" ht="19.5" customHeight="1" x14ac:dyDescent="0.2">
      <c r="F180" s="69"/>
      <c r="M180" s="69"/>
    </row>
    <row r="181" spans="6:13" ht="19.5" customHeight="1" x14ac:dyDescent="0.2">
      <c r="F181" s="69"/>
      <c r="M181" s="69"/>
    </row>
    <row r="196" spans="1:13" s="32" customFormat="1" ht="19.5" customHeight="1" x14ac:dyDescent="0.2">
      <c r="A196" s="121" t="s">
        <v>159</v>
      </c>
      <c r="B196" s="121"/>
      <c r="C196" s="121"/>
      <c r="D196" s="121"/>
      <c r="E196" s="121"/>
      <c r="F196" s="79"/>
      <c r="H196" s="127" t="s">
        <v>158</v>
      </c>
      <c r="I196" s="127"/>
      <c r="J196" s="127"/>
      <c r="K196" s="127"/>
      <c r="L196" s="127"/>
      <c r="M196" s="127"/>
    </row>
    <row r="197" spans="1:13" s="32" customFormat="1" ht="19.5" customHeight="1" thickBot="1" x14ac:dyDescent="0.25">
      <c r="A197" s="128" t="s">
        <v>82</v>
      </c>
      <c r="B197" s="124" t="s">
        <v>80</v>
      </c>
      <c r="C197" s="120" t="s">
        <v>1073</v>
      </c>
      <c r="D197" s="122" t="s">
        <v>150</v>
      </c>
      <c r="E197" s="123"/>
      <c r="F197" s="119" t="s">
        <v>1460</v>
      </c>
      <c r="H197" s="128" t="s">
        <v>82</v>
      </c>
      <c r="I197" s="124" t="s">
        <v>80</v>
      </c>
      <c r="J197" s="120" t="s">
        <v>1073</v>
      </c>
      <c r="K197" s="122" t="s">
        <v>150</v>
      </c>
      <c r="L197" s="123"/>
      <c r="M197" s="119" t="s">
        <v>1460</v>
      </c>
    </row>
    <row r="198" spans="1:13" ht="19.5" customHeight="1" thickTop="1" x14ac:dyDescent="0.2">
      <c r="A198" s="129"/>
      <c r="B198" s="125"/>
      <c r="C198" s="120"/>
      <c r="D198" s="82" t="s">
        <v>167</v>
      </c>
      <c r="E198" s="83" t="s">
        <v>151</v>
      </c>
      <c r="F198" s="119"/>
      <c r="G198" s="31"/>
      <c r="H198" s="129"/>
      <c r="I198" s="125"/>
      <c r="J198" s="120"/>
      <c r="K198" s="82" t="s">
        <v>167</v>
      </c>
      <c r="L198" s="83" t="s">
        <v>151</v>
      </c>
      <c r="M198" s="119"/>
    </row>
    <row r="199" spans="1:13" ht="19.5" customHeight="1" x14ac:dyDescent="0.2">
      <c r="A199" s="16">
        <v>1</v>
      </c>
      <c r="B199" s="34" t="s">
        <v>136</v>
      </c>
      <c r="C199" s="34" t="s">
        <v>164</v>
      </c>
      <c r="D199" s="57">
        <v>1</v>
      </c>
      <c r="E199" s="57">
        <f>SUM('11'!H49)</f>
        <v>1</v>
      </c>
      <c r="F199" s="69">
        <f t="shared" ref="F199:F203" si="18">SUM(E199*100/D199)</f>
        <v>100</v>
      </c>
      <c r="G199" s="35"/>
      <c r="H199" s="16">
        <v>1</v>
      </c>
      <c r="I199" s="34" t="s">
        <v>143</v>
      </c>
      <c r="J199" s="34" t="s">
        <v>164</v>
      </c>
      <c r="K199" s="57">
        <v>1</v>
      </c>
      <c r="L199" s="57">
        <f>SUM('12'!H27)</f>
        <v>1</v>
      </c>
      <c r="M199" s="69">
        <f>SUM(L199*100/K199)</f>
        <v>100</v>
      </c>
    </row>
    <row r="200" spans="1:13" ht="19.5" customHeight="1" x14ac:dyDescent="0.2">
      <c r="A200" s="16"/>
      <c r="B200" s="31"/>
      <c r="C200" s="34" t="s">
        <v>166</v>
      </c>
      <c r="D200" s="57">
        <v>1</v>
      </c>
      <c r="E200" s="57">
        <f>SUM('11'!J54)</f>
        <v>1</v>
      </c>
      <c r="F200" s="69">
        <f t="shared" si="18"/>
        <v>100</v>
      </c>
      <c r="G200" s="35"/>
      <c r="H200" s="16"/>
      <c r="I200" s="35"/>
      <c r="J200" s="34" t="s">
        <v>166</v>
      </c>
      <c r="K200" s="75">
        <v>0</v>
      </c>
      <c r="L200" s="76">
        <v>0</v>
      </c>
      <c r="M200" s="69" t="s">
        <v>1074</v>
      </c>
    </row>
    <row r="201" spans="1:13" ht="19.5" customHeight="1" x14ac:dyDescent="0.2">
      <c r="A201" s="16"/>
      <c r="B201" s="34"/>
      <c r="C201" s="34" t="s">
        <v>165</v>
      </c>
      <c r="D201" s="57">
        <v>18</v>
      </c>
      <c r="E201" s="57">
        <f>SUM('11'!L67)</f>
        <v>18</v>
      </c>
      <c r="F201" s="69">
        <f t="shared" si="18"/>
        <v>100</v>
      </c>
      <c r="G201" s="35"/>
      <c r="H201" s="16"/>
      <c r="I201" s="34"/>
      <c r="J201" s="34" t="s">
        <v>165</v>
      </c>
      <c r="K201" s="57">
        <v>9</v>
      </c>
      <c r="L201" s="57">
        <f>SUM('12'!L36)</f>
        <v>9</v>
      </c>
      <c r="M201" s="69">
        <f>SUM(L201*100/K201)</f>
        <v>100</v>
      </c>
    </row>
    <row r="202" spans="1:13" ht="19.5" customHeight="1" x14ac:dyDescent="0.2">
      <c r="A202" s="18">
        <v>2</v>
      </c>
      <c r="B202" s="36" t="s">
        <v>137</v>
      </c>
      <c r="C202" s="36" t="s">
        <v>164</v>
      </c>
      <c r="D202" s="73">
        <v>0</v>
      </c>
      <c r="E202" s="74">
        <v>0</v>
      </c>
      <c r="F202" s="70" t="s">
        <v>1074</v>
      </c>
      <c r="G202" s="31"/>
      <c r="H202" s="18">
        <v>2</v>
      </c>
      <c r="I202" s="36" t="s">
        <v>144</v>
      </c>
      <c r="J202" s="36" t="s">
        <v>164</v>
      </c>
      <c r="K202" s="73">
        <v>0</v>
      </c>
      <c r="L202" s="74">
        <v>0</v>
      </c>
      <c r="M202" s="70" t="s">
        <v>1074</v>
      </c>
    </row>
    <row r="203" spans="1:13" ht="19.5" customHeight="1" x14ac:dyDescent="0.2">
      <c r="A203" s="18"/>
      <c r="B203" s="36"/>
      <c r="C203" s="36" t="s">
        <v>166</v>
      </c>
      <c r="D203" s="73">
        <v>1</v>
      </c>
      <c r="E203" s="74">
        <f>SUM('11'!J73)</f>
        <v>1</v>
      </c>
      <c r="F203" s="70">
        <f t="shared" si="18"/>
        <v>100</v>
      </c>
      <c r="G203" s="31"/>
      <c r="H203" s="18"/>
      <c r="I203" s="36"/>
      <c r="J203" s="36" t="s">
        <v>166</v>
      </c>
      <c r="K203" s="73">
        <v>2</v>
      </c>
      <c r="L203" s="74">
        <f>SUM('12'!J77)</f>
        <v>2</v>
      </c>
      <c r="M203" s="70">
        <f t="shared" ref="M203:M210" si="19">SUM(L203*100/K203)</f>
        <v>100</v>
      </c>
    </row>
    <row r="204" spans="1:13" ht="19.5" customHeight="1" x14ac:dyDescent="0.2">
      <c r="A204" s="18"/>
      <c r="B204" s="36"/>
      <c r="C204" s="36" t="s">
        <v>165</v>
      </c>
      <c r="D204" s="73">
        <v>10</v>
      </c>
      <c r="E204" s="74">
        <f>SUM('11'!L83)</f>
        <v>0</v>
      </c>
      <c r="F204" s="70">
        <f t="shared" ref="F204:F210" si="20">SUM(E204*100/D204)</f>
        <v>0</v>
      </c>
      <c r="G204" s="31"/>
      <c r="H204" s="18"/>
      <c r="I204" s="38"/>
      <c r="J204" s="36" t="s">
        <v>165</v>
      </c>
      <c r="K204" s="73">
        <v>11</v>
      </c>
      <c r="L204" s="74">
        <f>SUM('12'!L80)</f>
        <v>11</v>
      </c>
      <c r="M204" s="70">
        <f t="shared" si="19"/>
        <v>100</v>
      </c>
    </row>
    <row r="205" spans="1:13" ht="19.5" customHeight="1" x14ac:dyDescent="0.2">
      <c r="A205" s="16">
        <v>3</v>
      </c>
      <c r="B205" s="34" t="s">
        <v>138</v>
      </c>
      <c r="C205" s="34" t="s">
        <v>164</v>
      </c>
      <c r="D205" s="75">
        <v>1</v>
      </c>
      <c r="E205" s="76">
        <f>SUM('11'!H3)</f>
        <v>0</v>
      </c>
      <c r="F205" s="69">
        <f t="shared" si="20"/>
        <v>0</v>
      </c>
      <c r="G205" s="31"/>
      <c r="H205" s="16">
        <v>3</v>
      </c>
      <c r="I205" s="34" t="s">
        <v>145</v>
      </c>
      <c r="J205" s="34" t="s">
        <v>164</v>
      </c>
      <c r="K205" s="75">
        <v>0</v>
      </c>
      <c r="L205" s="76">
        <v>0</v>
      </c>
      <c r="M205" s="69" t="s">
        <v>1074</v>
      </c>
    </row>
    <row r="206" spans="1:13" ht="19.5" customHeight="1" x14ac:dyDescent="0.2">
      <c r="A206" s="16"/>
      <c r="B206" s="31"/>
      <c r="C206" s="34" t="s">
        <v>166</v>
      </c>
      <c r="D206" s="75">
        <v>2</v>
      </c>
      <c r="E206" s="76">
        <f>SUM('11'!J9)</f>
        <v>1</v>
      </c>
      <c r="F206" s="69">
        <f t="shared" si="20"/>
        <v>50</v>
      </c>
      <c r="G206" s="31"/>
      <c r="H206" s="16"/>
      <c r="I206" s="31"/>
      <c r="J206" s="34" t="s">
        <v>166</v>
      </c>
      <c r="K206" s="75">
        <v>1</v>
      </c>
      <c r="L206" s="76">
        <f>SUM('12'!J50)</f>
        <v>1</v>
      </c>
      <c r="M206" s="69">
        <f t="shared" si="19"/>
        <v>100</v>
      </c>
    </row>
    <row r="207" spans="1:13" ht="19.5" customHeight="1" x14ac:dyDescent="0.2">
      <c r="A207" s="16"/>
      <c r="B207" s="34"/>
      <c r="C207" s="34" t="s">
        <v>165</v>
      </c>
      <c r="D207" s="75">
        <v>20</v>
      </c>
      <c r="E207" s="76">
        <f>SUM('11'!L25)</f>
        <v>2</v>
      </c>
      <c r="F207" s="69">
        <f t="shared" si="20"/>
        <v>10</v>
      </c>
      <c r="G207" s="31"/>
      <c r="H207" s="16"/>
      <c r="I207" s="34"/>
      <c r="J207" s="34" t="s">
        <v>165</v>
      </c>
      <c r="K207" s="75">
        <v>10</v>
      </c>
      <c r="L207" s="76">
        <f>SUM('12'!L59)</f>
        <v>10</v>
      </c>
      <c r="M207" s="69">
        <f t="shared" si="19"/>
        <v>100</v>
      </c>
    </row>
    <row r="208" spans="1:13" ht="19.5" customHeight="1" x14ac:dyDescent="0.2">
      <c r="A208" s="18">
        <v>4</v>
      </c>
      <c r="B208" s="36" t="s">
        <v>139</v>
      </c>
      <c r="C208" s="36" t="s">
        <v>164</v>
      </c>
      <c r="D208" s="73">
        <v>0</v>
      </c>
      <c r="E208" s="74">
        <v>0</v>
      </c>
      <c r="F208" s="70" t="s">
        <v>1074</v>
      </c>
      <c r="G208" s="31"/>
      <c r="H208" s="18">
        <v>4</v>
      </c>
      <c r="I208" s="36" t="s">
        <v>146</v>
      </c>
      <c r="J208" s="36" t="s">
        <v>164</v>
      </c>
      <c r="K208" s="73">
        <v>0</v>
      </c>
      <c r="L208" s="74">
        <v>0</v>
      </c>
      <c r="M208" s="70" t="s">
        <v>1074</v>
      </c>
    </row>
    <row r="209" spans="1:13" ht="19.5" customHeight="1" x14ac:dyDescent="0.2">
      <c r="A209" s="18"/>
      <c r="B209" s="36"/>
      <c r="C209" s="36" t="s">
        <v>166</v>
      </c>
      <c r="D209" s="73">
        <v>2</v>
      </c>
      <c r="E209" s="74">
        <f>SUM('11'!J41)</f>
        <v>2</v>
      </c>
      <c r="F209" s="70">
        <f t="shared" si="20"/>
        <v>100</v>
      </c>
      <c r="G209" s="31"/>
      <c r="H209" s="18"/>
      <c r="I209" s="36"/>
      <c r="J209" s="36" t="s">
        <v>166</v>
      </c>
      <c r="K209" s="73">
        <v>1</v>
      </c>
      <c r="L209" s="74">
        <f>SUM('12'!J39)</f>
        <v>1</v>
      </c>
      <c r="M209" s="70">
        <f t="shared" si="19"/>
        <v>100</v>
      </c>
    </row>
    <row r="210" spans="1:13" ht="19.5" customHeight="1" x14ac:dyDescent="0.2">
      <c r="A210" s="18"/>
      <c r="B210" s="36"/>
      <c r="C210" s="36" t="s">
        <v>165</v>
      </c>
      <c r="D210" s="73">
        <v>7</v>
      </c>
      <c r="E210" s="74">
        <f>SUM('11'!L43)</f>
        <v>7</v>
      </c>
      <c r="F210" s="70">
        <f t="shared" si="20"/>
        <v>100</v>
      </c>
      <c r="G210" s="31"/>
      <c r="H210" s="18"/>
      <c r="I210" s="36"/>
      <c r="J210" s="36" t="s">
        <v>165</v>
      </c>
      <c r="K210" s="73">
        <v>11</v>
      </c>
      <c r="L210" s="74">
        <f>SUM('12'!L47)</f>
        <v>10</v>
      </c>
      <c r="M210" s="70">
        <f t="shared" si="19"/>
        <v>90.909090909090907</v>
      </c>
    </row>
    <row r="211" spans="1:13" ht="19.5" customHeight="1" x14ac:dyDescent="0.2">
      <c r="A211" s="16">
        <v>5</v>
      </c>
      <c r="B211" s="34" t="s">
        <v>140</v>
      </c>
      <c r="C211" s="34" t="s">
        <v>164</v>
      </c>
      <c r="D211" s="75">
        <v>1</v>
      </c>
      <c r="E211" s="57">
        <f>SUM('11'!H44)</f>
        <v>0</v>
      </c>
      <c r="F211" s="69">
        <f t="shared" ref="F211:F218" si="21">SUM(E211*100/D211)</f>
        <v>0</v>
      </c>
      <c r="G211" s="31"/>
      <c r="H211" s="16">
        <v>5</v>
      </c>
      <c r="I211" s="34" t="s">
        <v>147</v>
      </c>
      <c r="J211" s="34" t="s">
        <v>164</v>
      </c>
      <c r="K211" s="75">
        <v>1</v>
      </c>
      <c r="L211" s="57">
        <f>SUM('12'!H60)</f>
        <v>1</v>
      </c>
      <c r="M211" s="69">
        <f>SUM(L211*100/K211)</f>
        <v>100</v>
      </c>
    </row>
    <row r="212" spans="1:13" ht="19.5" customHeight="1" x14ac:dyDescent="0.2">
      <c r="A212" s="16"/>
      <c r="B212" s="31"/>
      <c r="C212" s="34" t="s">
        <v>166</v>
      </c>
      <c r="D212" s="75">
        <v>0</v>
      </c>
      <c r="E212" s="76">
        <v>0</v>
      </c>
      <c r="F212" s="69" t="s">
        <v>1074</v>
      </c>
      <c r="G212" s="31"/>
      <c r="H212" s="16"/>
      <c r="I212" s="31"/>
      <c r="J212" s="34" t="s">
        <v>166</v>
      </c>
      <c r="K212" s="75">
        <v>1</v>
      </c>
      <c r="L212" s="57">
        <f>SUM('12'!J63)</f>
        <v>1</v>
      </c>
      <c r="M212" s="69" t="s">
        <v>1074</v>
      </c>
    </row>
    <row r="213" spans="1:13" ht="19.5" customHeight="1" x14ac:dyDescent="0.2">
      <c r="A213" s="16"/>
      <c r="B213" s="31"/>
      <c r="C213" s="34" t="s">
        <v>165</v>
      </c>
      <c r="D213" s="75">
        <v>3</v>
      </c>
      <c r="E213" s="57">
        <f>SUM('11'!L47)</f>
        <v>0</v>
      </c>
      <c r="F213" s="69">
        <f t="shared" si="21"/>
        <v>0</v>
      </c>
      <c r="G213" s="31"/>
      <c r="H213" s="16"/>
      <c r="I213" s="31"/>
      <c r="J213" s="34" t="s">
        <v>165</v>
      </c>
      <c r="K213" s="75">
        <v>6</v>
      </c>
      <c r="L213" s="57">
        <f>SUM('12'!L67)</f>
        <v>5</v>
      </c>
      <c r="M213" s="69">
        <f>SUM(L213*100/K213)</f>
        <v>83.333333333333329</v>
      </c>
    </row>
    <row r="214" spans="1:13" ht="19.5" customHeight="1" x14ac:dyDescent="0.2">
      <c r="A214" s="18">
        <v>6</v>
      </c>
      <c r="B214" s="36" t="s">
        <v>141</v>
      </c>
      <c r="C214" s="36" t="s">
        <v>164</v>
      </c>
      <c r="D214" s="73">
        <v>0</v>
      </c>
      <c r="E214" s="74">
        <v>0</v>
      </c>
      <c r="F214" s="70" t="s">
        <v>1074</v>
      </c>
      <c r="G214" s="31"/>
      <c r="H214" s="18">
        <v>6</v>
      </c>
      <c r="I214" s="36" t="s">
        <v>148</v>
      </c>
      <c r="J214" s="36" t="s">
        <v>164</v>
      </c>
      <c r="K214" s="73">
        <v>1</v>
      </c>
      <c r="L214" s="74">
        <f>SUM('12'!H6)</f>
        <v>1</v>
      </c>
      <c r="M214" s="70">
        <f>SUM(L214*100/K214)</f>
        <v>100</v>
      </c>
    </row>
    <row r="215" spans="1:13" ht="19.5" customHeight="1" x14ac:dyDescent="0.2">
      <c r="A215" s="18"/>
      <c r="B215" s="38"/>
      <c r="C215" s="36" t="s">
        <v>166</v>
      </c>
      <c r="D215" s="73">
        <v>1</v>
      </c>
      <c r="E215" s="74">
        <f>SUM('11'!J69)</f>
        <v>1</v>
      </c>
      <c r="F215" s="70">
        <f t="shared" si="21"/>
        <v>100</v>
      </c>
      <c r="G215" s="31"/>
      <c r="H215" s="18"/>
      <c r="I215" s="38"/>
      <c r="J215" s="36" t="s">
        <v>166</v>
      </c>
      <c r="K215" s="73">
        <v>1</v>
      </c>
      <c r="L215" s="74">
        <f>SUM('12'!J3)</f>
        <v>1</v>
      </c>
      <c r="M215" s="70" t="s">
        <v>1074</v>
      </c>
    </row>
    <row r="216" spans="1:13" ht="19.5" customHeight="1" x14ac:dyDescent="0.2">
      <c r="A216" s="18"/>
      <c r="B216" s="38"/>
      <c r="C216" s="36" t="s">
        <v>165</v>
      </c>
      <c r="D216" s="73">
        <v>4</v>
      </c>
      <c r="E216" s="74">
        <f>SUM('11'!L72)</f>
        <v>4</v>
      </c>
      <c r="F216" s="70">
        <f t="shared" si="21"/>
        <v>100</v>
      </c>
      <c r="G216" s="31"/>
      <c r="H216" s="18"/>
      <c r="I216" s="38"/>
      <c r="J216" s="36" t="s">
        <v>165</v>
      </c>
      <c r="K216" s="73">
        <v>15</v>
      </c>
      <c r="L216" s="74">
        <f>SUM('12'!L19)</f>
        <v>15</v>
      </c>
      <c r="M216" s="70">
        <f>SUM(L216*100/K216)</f>
        <v>100</v>
      </c>
    </row>
    <row r="217" spans="1:13" ht="19.5" customHeight="1" x14ac:dyDescent="0.2">
      <c r="A217" s="16">
        <v>7</v>
      </c>
      <c r="B217" s="34" t="s">
        <v>142</v>
      </c>
      <c r="C217" s="34" t="s">
        <v>164</v>
      </c>
      <c r="D217" s="75">
        <v>0</v>
      </c>
      <c r="E217" s="76">
        <v>0</v>
      </c>
      <c r="F217" s="69" t="s">
        <v>1074</v>
      </c>
      <c r="G217" s="31"/>
      <c r="H217" s="16">
        <v>7</v>
      </c>
      <c r="I217" s="34" t="s">
        <v>149</v>
      </c>
      <c r="J217" s="34" t="s">
        <v>164</v>
      </c>
      <c r="K217" s="75">
        <v>0</v>
      </c>
      <c r="L217" s="76">
        <v>0</v>
      </c>
      <c r="M217" s="69" t="s">
        <v>1074</v>
      </c>
    </row>
    <row r="218" spans="1:13" ht="19.5" customHeight="1" x14ac:dyDescent="0.2">
      <c r="A218" s="16"/>
      <c r="B218" s="31"/>
      <c r="C218" s="34" t="s">
        <v>166</v>
      </c>
      <c r="D218" s="75">
        <v>1</v>
      </c>
      <c r="E218" s="57">
        <f>SUM('11'!J27)</f>
        <v>0</v>
      </c>
      <c r="F218" s="69">
        <f t="shared" si="21"/>
        <v>0</v>
      </c>
      <c r="G218" s="31"/>
      <c r="H218" s="31"/>
      <c r="I218" s="31"/>
      <c r="J218" s="34" t="s">
        <v>166</v>
      </c>
      <c r="K218" s="75">
        <v>1</v>
      </c>
      <c r="L218" s="57">
        <f>SUM('12'!J21)</f>
        <v>1</v>
      </c>
      <c r="M218" s="69">
        <f t="shared" ref="M218:M220" si="22">SUM(L218*100/K218)</f>
        <v>100</v>
      </c>
    </row>
    <row r="219" spans="1:13" ht="19.5" customHeight="1" thickBot="1" x14ac:dyDescent="0.25">
      <c r="A219" s="31"/>
      <c r="B219" s="31"/>
      <c r="C219" s="34" t="s">
        <v>165</v>
      </c>
      <c r="D219" s="57">
        <v>8</v>
      </c>
      <c r="E219" s="57">
        <f>SUM('11'!L34)</f>
        <v>0</v>
      </c>
      <c r="F219" s="69">
        <f>SUM(E219*100/D219)</f>
        <v>0</v>
      </c>
      <c r="H219" s="31"/>
      <c r="I219" s="31"/>
      <c r="J219" s="34" t="s">
        <v>165</v>
      </c>
      <c r="K219" s="75">
        <v>6</v>
      </c>
      <c r="L219" s="57">
        <f>SUM('12'!L26)</f>
        <v>6</v>
      </c>
      <c r="M219" s="69">
        <f t="shared" si="22"/>
        <v>100</v>
      </c>
    </row>
    <row r="220" spans="1:13" ht="19.5" customHeight="1" thickTop="1" thickBot="1" x14ac:dyDescent="0.25">
      <c r="D220" s="63">
        <f>SUM(D199:D219)</f>
        <v>81</v>
      </c>
      <c r="E220" s="63">
        <f>SUM(E199:E219)</f>
        <v>38</v>
      </c>
      <c r="F220" s="71">
        <f>SUM(E220*100/D220)</f>
        <v>46.913580246913583</v>
      </c>
      <c r="K220" s="63">
        <f>SUM(K199:K219)</f>
        <v>78</v>
      </c>
      <c r="L220" s="63">
        <f>SUM(L199:L219)</f>
        <v>76</v>
      </c>
      <c r="M220" s="71">
        <f t="shared" si="22"/>
        <v>97.435897435897431</v>
      </c>
    </row>
    <row r="221" spans="1:13" ht="19.5" customHeight="1" thickTop="1" x14ac:dyDescent="0.2">
      <c r="F221" s="69"/>
      <c r="M221" s="69"/>
    </row>
    <row r="222" spans="1:13" ht="19.5" customHeight="1" x14ac:dyDescent="0.2">
      <c r="M222" s="69"/>
    </row>
    <row r="223" spans="1:13" ht="19.5" customHeight="1" x14ac:dyDescent="0.2">
      <c r="M223" s="69"/>
    </row>
    <row r="224" spans="1:13" ht="19.5" customHeight="1" x14ac:dyDescent="0.2">
      <c r="M224" s="69"/>
    </row>
    <row r="225" spans="13:13" ht="19.5" customHeight="1" x14ac:dyDescent="0.2">
      <c r="M225" s="69"/>
    </row>
    <row r="226" spans="13:13" ht="19.5" customHeight="1" x14ac:dyDescent="0.2">
      <c r="M226" s="69"/>
    </row>
    <row r="227" spans="13:13" ht="19.5" customHeight="1" x14ac:dyDescent="0.2">
      <c r="M227" s="69"/>
    </row>
    <row r="228" spans="13:13" ht="19.5" customHeight="1" x14ac:dyDescent="0.2">
      <c r="M228" s="69"/>
    </row>
  </sheetData>
  <mergeCells count="71">
    <mergeCell ref="H79:L79"/>
    <mergeCell ref="H80:H81"/>
    <mergeCell ref="I80:I81"/>
    <mergeCell ref="J119:J120"/>
    <mergeCell ref="K119:L119"/>
    <mergeCell ref="K80:L80"/>
    <mergeCell ref="C197:C198"/>
    <mergeCell ref="D197:E197"/>
    <mergeCell ref="J197:J198"/>
    <mergeCell ref="K197:L197"/>
    <mergeCell ref="C158:C159"/>
    <mergeCell ref="D158:E158"/>
    <mergeCell ref="J158:J159"/>
    <mergeCell ref="K158:L158"/>
    <mergeCell ref="A196:E196"/>
    <mergeCell ref="A197:A198"/>
    <mergeCell ref="B197:B198"/>
    <mergeCell ref="H197:H198"/>
    <mergeCell ref="H158:H159"/>
    <mergeCell ref="I158:I159"/>
    <mergeCell ref="A79:E79"/>
    <mergeCell ref="A80:A81"/>
    <mergeCell ref="B80:B81"/>
    <mergeCell ref="I197:I198"/>
    <mergeCell ref="A158:A159"/>
    <mergeCell ref="B158:B159"/>
    <mergeCell ref="A118:E118"/>
    <mergeCell ref="A119:A120"/>
    <mergeCell ref="B119:B120"/>
    <mergeCell ref="H118:L118"/>
    <mergeCell ref="H119:H120"/>
    <mergeCell ref="I119:I120"/>
    <mergeCell ref="C119:C120"/>
    <mergeCell ref="D119:E119"/>
    <mergeCell ref="C80:C81"/>
    <mergeCell ref="D80:E80"/>
    <mergeCell ref="M3:M4"/>
    <mergeCell ref="F3:F4"/>
    <mergeCell ref="A1:M1"/>
    <mergeCell ref="H196:M196"/>
    <mergeCell ref="A157:F157"/>
    <mergeCell ref="A41:A42"/>
    <mergeCell ref="B41:B42"/>
    <mergeCell ref="H40:L40"/>
    <mergeCell ref="H41:H42"/>
    <mergeCell ref="I3:I4"/>
    <mergeCell ref="H2:L2"/>
    <mergeCell ref="H3:H4"/>
    <mergeCell ref="A2:E2"/>
    <mergeCell ref="A3:A4"/>
    <mergeCell ref="C3:C4"/>
    <mergeCell ref="D3:E3"/>
    <mergeCell ref="C41:C42"/>
    <mergeCell ref="D41:E41"/>
    <mergeCell ref="A40:E40"/>
    <mergeCell ref="K3:L3"/>
    <mergeCell ref="J3:J4"/>
    <mergeCell ref="J41:J42"/>
    <mergeCell ref="K41:L41"/>
    <mergeCell ref="I41:I42"/>
    <mergeCell ref="B3:B4"/>
    <mergeCell ref="M197:M198"/>
    <mergeCell ref="F197:F198"/>
    <mergeCell ref="M80:M81"/>
    <mergeCell ref="F119:F120"/>
    <mergeCell ref="M119:M120"/>
    <mergeCell ref="M158:M159"/>
    <mergeCell ref="F158:F159"/>
    <mergeCell ref="J80:J81"/>
    <mergeCell ref="F80:F81"/>
    <mergeCell ref="H157:L157"/>
  </mergeCells>
  <conditionalFormatting sqref="H6:I7 H12:H13 H18:H19 H24:H25">
    <cfRule type="iconSet" priority="37">
      <iconSet iconSet="3Arrows">
        <cfvo type="percent" val="0"/>
        <cfvo type="percent" val="33"/>
        <cfvo type="percent" val="67"/>
      </iconSet>
    </cfRule>
  </conditionalFormatting>
  <conditionalFormatting sqref="H44:I45 H50:H51 H56:H57 H62:H63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H83:I84 H89:H90 H95:H96 H101:H102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H123:I123 H128:H129 H134:H135 H140:H141 H122">
    <cfRule type="iconSet" priority="55">
      <iconSet iconSet="3Arrows">
        <cfvo type="percent" val="0"/>
        <cfvo type="percent" val="33"/>
        <cfvo type="percent" val="67"/>
      </iconSet>
    </cfRule>
  </conditionalFormatting>
  <conditionalFormatting sqref="H162:I162 H167:H168 H161">
    <cfRule type="iconSet" priority="64">
      <iconSet iconSet="3Arrows">
        <cfvo type="percent" val="0"/>
        <cfvo type="percent" val="33"/>
        <cfvo type="percent" val="67"/>
      </iconSet>
    </cfRule>
  </conditionalFormatting>
  <conditionalFormatting sqref="H201:I201 H206:H207 H200 H215:H216">
    <cfRule type="iconSet" priority="71">
      <iconSet iconSet="3Arrows">
        <cfvo type="percent" val="0"/>
        <cfvo type="percent" val="33"/>
        <cfvo type="percent" val="67"/>
      </iconSet>
    </cfRule>
  </conditionalFormatting>
  <conditionalFormatting sqref="B5:C5 A12:A13 A18:A19 A24:A25 A6:C7 C8:C28"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A44:B45 A50:A51"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A84:B84 A89:A90 A95:A96 A101:A102 A83">
    <cfRule type="iconSet" priority="82">
      <iconSet iconSet="3Arrows">
        <cfvo type="percent" val="0"/>
        <cfvo type="percent" val="33"/>
        <cfvo type="percent" val="67"/>
      </iconSet>
    </cfRule>
  </conditionalFormatting>
  <conditionalFormatting sqref="A123:B123 A128:A129 A122">
    <cfRule type="iconSet" priority="91">
      <iconSet iconSet="3Arrows">
        <cfvo type="percent" val="0"/>
        <cfvo type="percent" val="33"/>
        <cfvo type="percent" val="67"/>
      </iconSet>
    </cfRule>
  </conditionalFormatting>
  <conditionalFormatting sqref="A162:B162 A167:A168 A161">
    <cfRule type="iconSet" priority="98">
      <iconSet iconSet="3Arrows">
        <cfvo type="percent" val="0"/>
        <cfvo type="percent" val="33"/>
        <cfvo type="percent" val="67"/>
      </iconSet>
    </cfRule>
  </conditionalFormatting>
  <conditionalFormatting sqref="A201:B201 A206:A207 A200 A212:A213 A218"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J5:J19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J43:J6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C82:C105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J82:J105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C121:C14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J121:J14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C43:C54 C58:C60"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C55:C5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160:C165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J160:J165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166:C17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J166:J1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J172:J17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J199:J20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J205:J21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J211:J21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J217:J21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199:C20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205:C21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11:C21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217:C219">
    <cfRule type="iconSet" priority="1">
      <iconSet iconSet="3Arrows">
        <cfvo type="percent" val="0"/>
        <cfvo type="percent" val="33"/>
        <cfvo type="percent" val="67"/>
      </iconSet>
    </cfRule>
  </conditionalFormatting>
  <pageMargins left="0.39370078740157483" right="0.19685039370078741" top="0.39370078740157483" bottom="0.39370078740157483" header="0.31496062992125984" footer="0.31496062992125984"/>
  <pageSetup orientation="portrait" horizontalDpi="4294967295" verticalDpi="4294967295" r:id="rId1"/>
  <ignoredErrors>
    <ignoredError sqref="F216 F218:F219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7"/>
  <sheetViews>
    <sheetView tabSelected="1" zoomScale="85" zoomScaleNormal="85" workbookViewId="0">
      <selection activeCell="V7" sqref="V7"/>
    </sheetView>
  </sheetViews>
  <sheetFormatPr defaultRowHeight="21" x14ac:dyDescent="0.35"/>
  <cols>
    <col min="1" max="1" width="4" style="2" bestFit="1" customWidth="1"/>
    <col min="2" max="7" width="7.28515625" style="1" customWidth="1"/>
    <col min="8" max="8" width="1.42578125" style="14" customWidth="1"/>
    <col min="9" max="10" width="7.28515625" style="1" customWidth="1"/>
    <col min="11" max="11" width="8.85546875" style="1" bestFit="1" customWidth="1"/>
    <col min="12" max="16384" width="9.140625" style="1"/>
  </cols>
  <sheetData>
    <row r="1" spans="1:12" s="19" customFormat="1" ht="23.25" x14ac:dyDescent="0.35">
      <c r="A1" s="97" t="s">
        <v>1770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s="5" customFormat="1" ht="22.5" customHeight="1" x14ac:dyDescent="0.35">
      <c r="A2" s="130" t="s">
        <v>79</v>
      </c>
      <c r="B2" s="130" t="s">
        <v>1073</v>
      </c>
      <c r="C2" s="130"/>
      <c r="D2" s="130"/>
      <c r="E2" s="130"/>
      <c r="F2" s="130"/>
      <c r="G2" s="130"/>
      <c r="H2" s="95"/>
      <c r="I2" s="130" t="s">
        <v>1077</v>
      </c>
      <c r="J2" s="130"/>
      <c r="K2" s="131" t="s">
        <v>1460</v>
      </c>
    </row>
    <row r="3" spans="1:12" ht="22.5" customHeight="1" x14ac:dyDescent="0.35">
      <c r="A3" s="130"/>
      <c r="B3" s="108" t="s">
        <v>164</v>
      </c>
      <c r="C3" s="108" t="s">
        <v>1076</v>
      </c>
      <c r="D3" s="108" t="s">
        <v>166</v>
      </c>
      <c r="E3" s="108" t="s">
        <v>1076</v>
      </c>
      <c r="F3" s="108" t="s">
        <v>165</v>
      </c>
      <c r="G3" s="108" t="s">
        <v>1076</v>
      </c>
      <c r="H3" s="6"/>
      <c r="I3" s="109" t="s">
        <v>167</v>
      </c>
      <c r="J3" s="109" t="s">
        <v>1076</v>
      </c>
      <c r="K3" s="131"/>
    </row>
    <row r="4" spans="1:12" ht="22.5" customHeight="1" x14ac:dyDescent="0.35">
      <c r="A4" s="98">
        <v>1</v>
      </c>
      <c r="B4" s="99">
        <f>SUM(รพ.!D5,รพ.!D8,รพ.!D11,รพ.!D14,รพ.!D17,รพ.!D20,รพ.!D23,รพ.!D26)</f>
        <v>2</v>
      </c>
      <c r="C4" s="99">
        <f>SUM(รพ.!E5,รพ.!E8,รพ.!E11,รพ.!E14,รพ.!E17,รพ.!E20,รพ.!E23,รพ.!E26)</f>
        <v>2</v>
      </c>
      <c r="D4" s="99">
        <f>SUM(รพ.!D6,รพ.!D9,รพ.!D12,รพ.!D15,รพ.!D18,รพ.!D21,รพ.!D24,รพ.!D27)</f>
        <v>8</v>
      </c>
      <c r="E4" s="99">
        <f>SUM(รพ.!E6,รพ.!E9,รพ.!E12,รพ.!E15,รพ.!E18,รพ.!E21,รพ.!E24,รพ.!E27)</f>
        <v>7</v>
      </c>
      <c r="F4" s="99">
        <f>SUM(รพ.!D7,รพ.!D10,รพ.!D13,รพ.!D16,รพ.!D19,รพ.!D22,รพ.!D25,รพ.!D28)</f>
        <v>91</v>
      </c>
      <c r="G4" s="99">
        <f>SUM(รพ.!E7,รพ.!E10,รพ.!E13,รพ.!E16,รพ.!E19,รพ.!E22,รพ.!E25,รพ.!E25,รพ.!E28)</f>
        <v>77</v>
      </c>
      <c r="I4" s="99">
        <f>SUM(B4,D4,F4)</f>
        <v>101</v>
      </c>
      <c r="J4" s="99">
        <f>SUM(C4,E4,G4)</f>
        <v>86</v>
      </c>
      <c r="K4" s="103">
        <f>SUM(J4*100/I4)</f>
        <v>85.148514851485146</v>
      </c>
    </row>
    <row r="5" spans="1:12" ht="22.5" customHeight="1" x14ac:dyDescent="0.35">
      <c r="A5" s="100">
        <v>2</v>
      </c>
      <c r="B5" s="101">
        <f>SUM(รพ.!K5,รพ.!K8,รพ.!K11,รพ.!K14,รพ.!K17)</f>
        <v>2</v>
      </c>
      <c r="C5" s="101">
        <f>SUM(รพ.!L5,รพ.!L8,รพ.!L11,รพ.!L14,รพ.!L17)</f>
        <v>2</v>
      </c>
      <c r="D5" s="101">
        <f>SUM(รพ.!K6,รพ.!K9,รพ.!K12,รพ.!K15,รพ.!K15,รพ.!K18)</f>
        <v>7</v>
      </c>
      <c r="E5" s="101">
        <f>SUM(รพ.!L6,รพ.!L9,รพ.!L12,รพ.!L15,รพ.!L18)</f>
        <v>5</v>
      </c>
      <c r="F5" s="101">
        <f>SUM(รพ.!K7,รพ.!K10,รพ.!K13,รพ.!K16,รพ.!K19)</f>
        <v>40</v>
      </c>
      <c r="G5" s="101">
        <f>SUM(รพ.!L7,รพ.!L10,รพ.!L13,รพ.!L16,รพ.!L19)</f>
        <v>40</v>
      </c>
      <c r="I5" s="101">
        <f t="shared" ref="I5:I15" si="0">SUM(B5,D5,F5)</f>
        <v>49</v>
      </c>
      <c r="J5" s="101">
        <f t="shared" ref="J5:J15" si="1">SUM(C5,E5,G5)</f>
        <v>47</v>
      </c>
      <c r="K5" s="104">
        <f t="shared" ref="K5:K16" si="2">SUM(J5*100/I5)</f>
        <v>95.91836734693878</v>
      </c>
    </row>
    <row r="6" spans="1:12" ht="22.5" customHeight="1" x14ac:dyDescent="0.35">
      <c r="A6" s="98">
        <v>3</v>
      </c>
      <c r="B6" s="99">
        <f>SUM(รพ.!D43,รพ.!D46,รพ.!D49,รพ.!D52,รพ.!D55)</f>
        <v>1</v>
      </c>
      <c r="C6" s="99">
        <f>SUM(รพ.!E43,รพ.!E46,รพ.!E49,รพ.!E52,รพ.!E55)</f>
        <v>1</v>
      </c>
      <c r="D6" s="99">
        <f>SUM(รพ.!D47,รพ.!D44,รพ.!D50,รพ.!D53,รพ.!D56)</f>
        <v>4</v>
      </c>
      <c r="E6" s="99">
        <f>SUM(รพ.!E44,รพ.!E47,รพ.!E50,รพ.!E53,รพ.!E56)</f>
        <v>4</v>
      </c>
      <c r="F6" s="99">
        <f>SUM(รพ.!D45,รพ.!D48,รพ.!D51,รพ.!D54,รพ.!D57)</f>
        <v>49</v>
      </c>
      <c r="G6" s="99">
        <f>SUM(รพ.!E45,รพ.!E48,รพ.!E48,รพ.!E51,รพ.!E54,รพ.!E57)</f>
        <v>62</v>
      </c>
      <c r="I6" s="99">
        <f t="shared" si="0"/>
        <v>54</v>
      </c>
      <c r="J6" s="99">
        <f t="shared" si="1"/>
        <v>67</v>
      </c>
      <c r="K6" s="103">
        <f t="shared" si="2"/>
        <v>124.07407407407408</v>
      </c>
    </row>
    <row r="7" spans="1:12" ht="22.5" customHeight="1" x14ac:dyDescent="0.35">
      <c r="A7" s="100">
        <v>4</v>
      </c>
      <c r="B7" s="101">
        <f>SUM(รพ.!K43,รพ.!K46,รพ.!K49,รพ.!K52,รพ.!K55,รพ.!K58,รพ.!K61,รพ.!K64)</f>
        <v>3</v>
      </c>
      <c r="C7" s="101">
        <f>SUM(รพ.!L43,รพ.!L46,รพ.!L49,รพ.!L52,รพ.!L55,รพ.!L58,รพ.!L61,รพ.!L64)</f>
        <v>3</v>
      </c>
      <c r="D7" s="101">
        <f>SUM(รพ.!K44,รพ.!K47,รพ.!K50,รพ.!K53,รพ.!K56,รพ.!K59,รพ.!K62,รพ.!K65)</f>
        <v>9</v>
      </c>
      <c r="E7" s="101">
        <f>SUM(รพ.!L44,รพ.!L44,รพ.!L47,รพ.!L50,รพ.!L53,รพ.!L56,รพ.!L59,รพ.!L62,รพ.!L65)</f>
        <v>9</v>
      </c>
      <c r="F7" s="101">
        <f>SUM(รพ.!K45,รพ.!K48,รพ.!K51,รพ.!K54,รพ.!K57,รพ.!K60,รพ.!K63,รพ.!K66)</f>
        <v>59</v>
      </c>
      <c r="G7" s="101">
        <f>SUM(รพ.!L45,รพ.!L48,รพ.!L51,รพ.!L54,รพ.!L54,รพ.!L57,รพ.!L60,รพ.!L63,รพ.!L66)</f>
        <v>68</v>
      </c>
      <c r="I7" s="101">
        <f t="shared" si="0"/>
        <v>71</v>
      </c>
      <c r="J7" s="101">
        <f t="shared" si="1"/>
        <v>80</v>
      </c>
      <c r="K7" s="104">
        <f t="shared" si="2"/>
        <v>112.67605633802818</v>
      </c>
    </row>
    <row r="8" spans="1:12" ht="22.5" customHeight="1" x14ac:dyDescent="0.35">
      <c r="A8" s="98">
        <v>5</v>
      </c>
      <c r="B8" s="99">
        <f>SUM(รพ.!D82,รพ.!D85,รพ.!D88,รพ.!D91,รพ.!D94,รพ.!D97,รพ.!D100,รพ.!D103)</f>
        <v>4</v>
      </c>
      <c r="C8" s="99">
        <f>SUM(รพ.!E82,รพ.!E85,รพ.!E88,รพ.!E91,รพ.!E94,รพ.!E97,รพ.!E100,รพ.!E103)</f>
        <v>4</v>
      </c>
      <c r="D8" s="99">
        <f>SUM(รพ.!D104,รพ.!D101,รพ.!D98,รพ.!D95,รพ.!D92,รพ.!D89,รพ.!D86,รพ.!D83)</f>
        <v>11</v>
      </c>
      <c r="E8" s="99">
        <f>SUM(รพ.!E104,รพ.!E101,รพ.!E98,รพ.!E95,รพ.!E92,รพ.!E89,รพ.!E86,รพ.!E83)</f>
        <v>11</v>
      </c>
      <c r="F8" s="99">
        <f>SUM(รพ.!D105,รพ.!D102,รพ.!D99,รพ.!D96,รพ.!D93,รพ.!D90,รพ.!D87,รพ.!D84)</f>
        <v>51</v>
      </c>
      <c r="G8" s="99">
        <f>SUM(รพ.!E84,รพ.!E87,รพ.!E90,รพ.!E93,รพ.!E96,รพ.!E99,รพ.!E102,รพ.!E105)</f>
        <v>50</v>
      </c>
      <c r="I8" s="99">
        <f t="shared" si="0"/>
        <v>66</v>
      </c>
      <c r="J8" s="99">
        <f t="shared" si="1"/>
        <v>65</v>
      </c>
      <c r="K8" s="103">
        <f t="shared" si="2"/>
        <v>98.484848484848484</v>
      </c>
    </row>
    <row r="9" spans="1:12" ht="22.5" customHeight="1" x14ac:dyDescent="0.35">
      <c r="A9" s="100">
        <v>6</v>
      </c>
      <c r="B9" s="101">
        <f>SUM(รพ.!K82,รพ.!K85,รพ.!K88,รพ.!K91,รพ.!K94,รพ.!K97,รพ.!K100,รพ.!K103)</f>
        <v>6</v>
      </c>
      <c r="C9" s="101">
        <f>SUM(รพ.!L82,รพ.!L85,รพ.!L88,รพ.!L91,รพ.!L94,รพ.!L97,รพ.!L100,รพ.!L103)</f>
        <v>6</v>
      </c>
      <c r="D9" s="101">
        <f>SUM(รพ.!K83,รพ.!K86,รพ.!K89,รพ.!K92,รพ.!K95,รพ.!K98,รพ.!K101,รพ.!K104)</f>
        <v>8</v>
      </c>
      <c r="E9" s="101">
        <f>SUM(รพ.!L83,รพ.!L86,รพ.!L89,รพ.!L92,รพ.!L95,รพ.!L98,รพ.!L101,รพ.!L104)</f>
        <v>8</v>
      </c>
      <c r="F9" s="101">
        <f>SUM(รพ.!K84,รพ.!K87,รพ.!K90,รพ.!K93,รพ.!K96,รพ.!K99,รพ.!K102,รพ.!K105)</f>
        <v>59</v>
      </c>
      <c r="G9" s="101">
        <f>SUM(รพ.!L84,รพ.!L87,รพ.!L90,รพ.!L93,รพ.!L96,รพ.!L99,รพ.!L102,รพ.!L105)</f>
        <v>59</v>
      </c>
      <c r="I9" s="101">
        <f t="shared" si="0"/>
        <v>73</v>
      </c>
      <c r="J9" s="101">
        <f t="shared" si="1"/>
        <v>73</v>
      </c>
      <c r="K9" s="104">
        <f t="shared" si="2"/>
        <v>100</v>
      </c>
    </row>
    <row r="10" spans="1:12" ht="22.5" customHeight="1" x14ac:dyDescent="0.35">
      <c r="A10" s="98">
        <v>7</v>
      </c>
      <c r="B10" s="99">
        <f>SUM(รพ.!D121,รพ.!D124,รพ.!D127,รพ.!D130)</f>
        <v>2</v>
      </c>
      <c r="C10" s="99">
        <f>SUM(รพ.!E121,รพ.!E124,รพ.!E127,รพ.!E130)</f>
        <v>2</v>
      </c>
      <c r="D10" s="99">
        <f>SUM(รพ.!D122,รพ.!D125,รพ.!D128,รพ.!D131)</f>
        <v>4</v>
      </c>
      <c r="E10" s="99">
        <f>SUM(รพ.!E122,รพ.!E125,รพ.!E128,รพ.!E131)</f>
        <v>4</v>
      </c>
      <c r="F10" s="99">
        <f>SUM(รพ.!D123,รพ.!D126,รพ.!D129,รพ.!D132)</f>
        <v>71</v>
      </c>
      <c r="G10" s="99">
        <f>SUM(รพ.!E123,รพ.!E126,รพ.!E129,รพ.!E132)</f>
        <v>71</v>
      </c>
      <c r="I10" s="99">
        <f t="shared" si="0"/>
        <v>77</v>
      </c>
      <c r="J10" s="99">
        <f t="shared" si="1"/>
        <v>77</v>
      </c>
      <c r="K10" s="103">
        <f t="shared" si="2"/>
        <v>100</v>
      </c>
    </row>
    <row r="11" spans="1:12" ht="22.5" customHeight="1" x14ac:dyDescent="0.35">
      <c r="A11" s="100">
        <v>8</v>
      </c>
      <c r="B11" s="101">
        <f>SUM(รพ.!K121,รพ.!K124,รพ.!K127,รพ.!K130,รพ.!K133,รพ.!K136,รพ.!K139)</f>
        <v>2</v>
      </c>
      <c r="C11" s="101">
        <f>SUM(รพ.!L121,รพ.!L124,รพ.!L127,รพ.!L130,รพ.!L133,รพ.!L136,รพ.!L139)</f>
        <v>0</v>
      </c>
      <c r="D11" s="101">
        <f>SUM(รพ.!K122,รพ.!K125,รพ.!K128,รพ.!K131,รพ.!K134,รพ.!K137,รพ.!K140)</f>
        <v>7</v>
      </c>
      <c r="E11" s="101">
        <f>SUM(รพ.!L122,รพ.!L125,รพ.!L128,รพ.!L131,รพ.!L134,รพ.!L137,รพ.!L140)</f>
        <v>0</v>
      </c>
      <c r="F11" s="101">
        <f>SUM(รพ.!K123,รพ.!K126,รพ.!K129,รพ.!K132,รพ.!K135,รพ.!K138,รพ.!K141)</f>
        <v>78</v>
      </c>
      <c r="G11" s="101">
        <f>SUM(รพ.!L123,รพ.!L126,รพ.!L129,รพ.!L132,รพ.!L135,รพ.!L138,รพ.!L141)</f>
        <v>1</v>
      </c>
      <c r="I11" s="101">
        <f t="shared" si="0"/>
        <v>87</v>
      </c>
      <c r="J11" s="101">
        <f t="shared" si="1"/>
        <v>1</v>
      </c>
      <c r="K11" s="104">
        <f t="shared" si="2"/>
        <v>1.1494252873563218</v>
      </c>
    </row>
    <row r="12" spans="1:12" ht="22.5" customHeight="1" x14ac:dyDescent="0.35">
      <c r="A12" s="98">
        <v>9</v>
      </c>
      <c r="B12" s="99">
        <f>SUM(รพ.!D160,รพ.!D163,รพ.!D166,รพ.!D169)</f>
        <v>3</v>
      </c>
      <c r="C12" s="99">
        <f>SUM(รพ.!E160,รพ.!E163,รพ.!E166,รพ.!E169)</f>
        <v>3</v>
      </c>
      <c r="D12" s="99">
        <f>SUM(รพ.!D161,รพ.!D164,รพ.!D167,รพ.!D170)</f>
        <v>6</v>
      </c>
      <c r="E12" s="99">
        <f>SUM(รพ.!E161,รพ.!E164,รพ.!E167,รพ.!E170)</f>
        <v>6</v>
      </c>
      <c r="F12" s="99">
        <f>SUM(รพ.!D162,รพ.!D165,รพ.!D168,รพ.!D171)</f>
        <v>80</v>
      </c>
      <c r="G12" s="99">
        <f>SUM(รพ.!E162,รพ.!E165,รพ.!E168,รพ.!E171)</f>
        <v>80</v>
      </c>
      <c r="I12" s="99">
        <f>SUM(B12,D12,F12)</f>
        <v>89</v>
      </c>
      <c r="J12" s="99">
        <f t="shared" si="1"/>
        <v>89</v>
      </c>
      <c r="K12" s="103">
        <f t="shared" si="2"/>
        <v>100</v>
      </c>
    </row>
    <row r="13" spans="1:12" ht="22.5" customHeight="1" x14ac:dyDescent="0.35">
      <c r="A13" s="100">
        <v>10</v>
      </c>
      <c r="B13" s="101">
        <f>SUM(รพ.!K160,รพ.!K163,รพ.!K166,รพ.!K169,รพ.!K172)</f>
        <v>2</v>
      </c>
      <c r="C13" s="101">
        <f>SUM(รพ.!L160,รพ.!L163,รพ.!L166,รพ.!L166,รพ.!L169,รพ.!L172)</f>
        <v>0</v>
      </c>
      <c r="D13" s="101">
        <f>SUM(รพ.!K161,รพ.!K164,รพ.!K167,รพ.!K170,รพ.!K173)</f>
        <v>6</v>
      </c>
      <c r="E13" s="101">
        <f>SUM(รพ.!L161,รพ.!L164,รพ.!L167,รพ.!L170,รพ.!L170,รพ.!L173)</f>
        <v>2</v>
      </c>
      <c r="F13" s="101">
        <f>SUM(รพ.!K162,รพ.!K165,รพ.!K168,รพ.!K171,รพ.!K174)</f>
        <v>63</v>
      </c>
      <c r="G13" s="101">
        <f>SUM(รพ.!L162,รพ.!L165,รพ.!L168,รพ.!L171,รพ.!L174)</f>
        <v>0</v>
      </c>
      <c r="I13" s="101">
        <f t="shared" si="0"/>
        <v>71</v>
      </c>
      <c r="J13" s="101">
        <f t="shared" si="1"/>
        <v>2</v>
      </c>
      <c r="K13" s="104">
        <f t="shared" si="2"/>
        <v>2.816901408450704</v>
      </c>
    </row>
    <row r="14" spans="1:12" ht="22.5" customHeight="1" x14ac:dyDescent="0.35">
      <c r="A14" s="98">
        <v>11</v>
      </c>
      <c r="B14" s="99">
        <f>SUM(รพ.!D199,รพ.!D202,รพ.!D205,รพ.!D208,รพ.!D211,รพ.!D214,รพ.!D217)</f>
        <v>3</v>
      </c>
      <c r="C14" s="99">
        <f>SUM(รพ.!E199,รพ.!E202,รพ.!E205,รพ.!E208,รพ.!E211,รพ.!E214,รพ.!E217)</f>
        <v>1</v>
      </c>
      <c r="D14" s="99">
        <f>SUM(รพ.!D200,รพ.!D203,รพ.!D206,รพ.!D209,รพ.!D212,รพ.!D215,รพ.!D218)</f>
        <v>8</v>
      </c>
      <c r="E14" s="99">
        <f>SUM(รพ.!E200,รพ.!E203,รพ.!E206,รพ.!E209,รพ.!E212,รพ.!E215,รพ.!E218)</f>
        <v>6</v>
      </c>
      <c r="F14" s="99">
        <f>SUM(รพ.!D201,รพ.!D204,รพ.!D207,รพ.!D210,รพ.!D213,รพ.!D216,รพ.!D219)</f>
        <v>70</v>
      </c>
      <c r="G14" s="99">
        <f>SUM(รพ.!E201,รพ.!E204,รพ.!E207,รพ.!E210,รพ.!E213,รพ.!E216,รพ.!E219)</f>
        <v>31</v>
      </c>
      <c r="I14" s="99">
        <f t="shared" si="0"/>
        <v>81</v>
      </c>
      <c r="J14" s="99">
        <f t="shared" si="1"/>
        <v>38</v>
      </c>
      <c r="K14" s="103">
        <f t="shared" si="2"/>
        <v>46.913580246913583</v>
      </c>
    </row>
    <row r="15" spans="1:12" ht="22.5" customHeight="1" thickBot="1" x14ac:dyDescent="0.4">
      <c r="A15" s="102">
        <v>12</v>
      </c>
      <c r="B15" s="101">
        <f>SUM(รพ.!K199,รพ.!K202,รพ.!K205,รพ.!K208,รพ.!K208,รพ.!K211,รพ.!K214,รพ.!K217)</f>
        <v>3</v>
      </c>
      <c r="C15" s="101">
        <f>SUM(รพ.!L199,รพ.!L202,รพ.!L205,รพ.!L208,รพ.!L211,รพ.!L214,รพ.!L217)</f>
        <v>3</v>
      </c>
      <c r="D15" s="101">
        <f>SUM(รพ.!K200,รพ.!K203,รพ.!K206,รพ.!K209,รพ.!K212,รพ.!K215,รพ.!K218)</f>
        <v>7</v>
      </c>
      <c r="E15" s="101">
        <f>SUM(รพ.!L200,รพ.!L203,รพ.!L206,รพ.!L209,รพ.!L212,รพ.!L215,รพ.!L218)</f>
        <v>7</v>
      </c>
      <c r="F15" s="101">
        <f>SUM(รพ.!K201,รพ.!K204,รพ.!K207,รพ.!K210,รพ.!K213,รพ.!K216,รพ.!K219)</f>
        <v>68</v>
      </c>
      <c r="G15" s="101">
        <f>SUM(รพ.!L219,รพ.!L216,รพ.!L210,รพ.!L213,รพ.!L207,รพ.!L204,รพ.!L201)</f>
        <v>66</v>
      </c>
      <c r="I15" s="101">
        <f t="shared" si="0"/>
        <v>78</v>
      </c>
      <c r="J15" s="101">
        <f t="shared" si="1"/>
        <v>76</v>
      </c>
      <c r="K15" s="104">
        <f t="shared" si="2"/>
        <v>97.435897435897431</v>
      </c>
    </row>
    <row r="16" spans="1:12" ht="22.5" customHeight="1" thickTop="1" thickBot="1" x14ac:dyDescent="0.4">
      <c r="B16" s="106">
        <f t="shared" ref="B16:F16" si="3">SUM(B4:B15)</f>
        <v>33</v>
      </c>
      <c r="C16" s="106">
        <f t="shared" si="3"/>
        <v>27</v>
      </c>
      <c r="D16" s="106">
        <f t="shared" si="3"/>
        <v>85</v>
      </c>
      <c r="E16" s="106">
        <f t="shared" si="3"/>
        <v>69</v>
      </c>
      <c r="F16" s="106">
        <f t="shared" si="3"/>
        <v>779</v>
      </c>
      <c r="G16" s="106">
        <f>SUM(G4:G15)</f>
        <v>605</v>
      </c>
      <c r="H16" s="105"/>
      <c r="I16" s="106">
        <f>SUM(I4:I15)</f>
        <v>897</v>
      </c>
      <c r="J16" s="106">
        <f>SUM(J4:J15)</f>
        <v>701</v>
      </c>
      <c r="K16" s="107">
        <f t="shared" si="2"/>
        <v>78.149386845039018</v>
      </c>
      <c r="L16" s="56"/>
    </row>
    <row r="17" ht="21.75" thickTop="1" x14ac:dyDescent="0.35"/>
  </sheetData>
  <mergeCells count="4">
    <mergeCell ref="A2:A3"/>
    <mergeCell ref="B2:G2"/>
    <mergeCell ref="I2:J2"/>
    <mergeCell ref="K2:K3"/>
  </mergeCells>
  <conditionalFormatting sqref="B3:H3">
    <cfRule type="iconSet" priority="1">
      <iconSet iconSet="3Arrows">
        <cfvo type="percent" val="0"/>
        <cfvo type="percent" val="33"/>
        <cfvo type="percent" val="67"/>
      </iconSet>
    </cfRule>
  </conditionalFormatting>
  <pageMargins left="0.39370078740157483" right="0.19685039370078741" top="0.39370078740157483" bottom="0.39370078740157483" header="0.31496062992125984" footer="0.31496062992125984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K81"/>
  <sheetViews>
    <sheetView workbookViewId="0">
      <pane ySplit="3" topLeftCell="A61" activePane="bottomLeft" state="frozen"/>
      <selection pane="bottomLeft" activeCell="F9" sqref="F9"/>
    </sheetView>
  </sheetViews>
  <sheetFormatPr defaultRowHeight="22.5" customHeight="1" x14ac:dyDescent="0.35"/>
  <cols>
    <col min="1" max="1" width="4" style="2" bestFit="1" customWidth="1"/>
    <col min="2" max="2" width="15.42578125" style="2" bestFit="1" customWidth="1"/>
    <col min="3" max="8" width="7.28515625" style="1" customWidth="1"/>
    <col min="9" max="9" width="1.42578125" style="14" customWidth="1"/>
    <col min="10" max="11" width="7.28515625" style="1" customWidth="1"/>
    <col min="12" max="16384" width="9.140625" style="1"/>
  </cols>
  <sheetData>
    <row r="1" spans="1:11" s="19" customFormat="1" ht="24" thickBot="1" x14ac:dyDescent="0.4">
      <c r="A1" s="132" t="s">
        <v>1086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5" customFormat="1" ht="22.5" customHeight="1" thickBot="1" x14ac:dyDescent="0.4">
      <c r="A2" s="133" t="s">
        <v>79</v>
      </c>
      <c r="B2" s="133" t="s">
        <v>80</v>
      </c>
      <c r="C2" s="135" t="s">
        <v>1073</v>
      </c>
      <c r="D2" s="135"/>
      <c r="E2" s="135"/>
      <c r="F2" s="135"/>
      <c r="G2" s="135"/>
      <c r="H2" s="135"/>
      <c r="I2" s="9"/>
      <c r="J2" s="135" t="s">
        <v>1077</v>
      </c>
      <c r="K2" s="135"/>
    </row>
    <row r="3" spans="1:11" ht="22.5" customHeight="1" thickBot="1" x14ac:dyDescent="0.4">
      <c r="A3" s="134"/>
      <c r="B3" s="134"/>
      <c r="C3" s="12" t="s">
        <v>164</v>
      </c>
      <c r="D3" s="12" t="s">
        <v>1076</v>
      </c>
      <c r="E3" s="12" t="s">
        <v>166</v>
      </c>
      <c r="F3" s="12" t="s">
        <v>1076</v>
      </c>
      <c r="G3" s="12" t="s">
        <v>165</v>
      </c>
      <c r="H3" s="12" t="s">
        <v>1076</v>
      </c>
      <c r="I3" s="6"/>
      <c r="J3" s="13" t="s">
        <v>167</v>
      </c>
      <c r="K3" s="13" t="s">
        <v>1076</v>
      </c>
    </row>
    <row r="4" spans="1:11" ht="22.5" customHeight="1" x14ac:dyDescent="0.35">
      <c r="A4" s="7">
        <v>1</v>
      </c>
      <c r="B4" s="4" t="s">
        <v>83</v>
      </c>
      <c r="C4" s="8"/>
      <c r="D4" s="8"/>
      <c r="E4" s="8"/>
      <c r="F4" s="8"/>
      <c r="G4" s="8"/>
      <c r="H4" s="8"/>
      <c r="J4" s="8">
        <f>SUM(C4,E4,G4)</f>
        <v>0</v>
      </c>
      <c r="K4" s="8">
        <f>SUM(D4,F4,H4)</f>
        <v>0</v>
      </c>
    </row>
    <row r="5" spans="1:11" ht="22.5" customHeight="1" x14ac:dyDescent="0.35">
      <c r="A5" s="10"/>
      <c r="B5" s="15" t="s">
        <v>1071</v>
      </c>
      <c r="C5" s="11"/>
      <c r="D5" s="11"/>
      <c r="E5" s="11"/>
      <c r="F5" s="11"/>
      <c r="G5" s="11"/>
      <c r="H5" s="11"/>
      <c r="J5" s="11">
        <f t="shared" ref="J5:J16" si="0">SUM(C5,E5,G5)</f>
        <v>0</v>
      </c>
      <c r="K5" s="11">
        <f t="shared" ref="K5:K16" si="1">SUM(D5,F5,H5)</f>
        <v>0</v>
      </c>
    </row>
    <row r="6" spans="1:11" ht="22.5" customHeight="1" x14ac:dyDescent="0.35">
      <c r="A6" s="7"/>
      <c r="B6" s="4" t="s">
        <v>84</v>
      </c>
      <c r="C6" s="8"/>
      <c r="D6" s="8"/>
      <c r="E6" s="8"/>
      <c r="F6" s="8"/>
      <c r="G6" s="8"/>
      <c r="H6" s="8"/>
      <c r="J6" s="8">
        <f t="shared" si="0"/>
        <v>0</v>
      </c>
      <c r="K6" s="8">
        <f t="shared" si="1"/>
        <v>0</v>
      </c>
    </row>
    <row r="7" spans="1:11" ht="22.5" customHeight="1" x14ac:dyDescent="0.35">
      <c r="A7" s="10"/>
      <c r="B7" s="15" t="s">
        <v>85</v>
      </c>
      <c r="C7" s="11"/>
      <c r="D7" s="11"/>
      <c r="E7" s="11"/>
      <c r="F7" s="11"/>
      <c r="G7" s="11"/>
      <c r="H7" s="11"/>
      <c r="J7" s="11">
        <f t="shared" si="0"/>
        <v>0</v>
      </c>
      <c r="K7" s="11">
        <f t="shared" si="1"/>
        <v>0</v>
      </c>
    </row>
    <row r="8" spans="1:11" ht="22.5" customHeight="1" x14ac:dyDescent="0.35">
      <c r="A8" s="7"/>
      <c r="B8" s="4" t="s">
        <v>86</v>
      </c>
      <c r="C8" s="8"/>
      <c r="D8" s="8"/>
      <c r="E8" s="8"/>
      <c r="F8" s="8"/>
      <c r="G8" s="8"/>
      <c r="H8" s="8"/>
      <c r="J8" s="8">
        <f t="shared" si="0"/>
        <v>0</v>
      </c>
      <c r="K8" s="8">
        <f t="shared" si="1"/>
        <v>0</v>
      </c>
    </row>
    <row r="9" spans="1:11" ht="22.5" customHeight="1" x14ac:dyDescent="0.35">
      <c r="A9" s="10"/>
      <c r="B9" s="15" t="s">
        <v>87</v>
      </c>
      <c r="C9" s="11"/>
      <c r="D9" s="11"/>
      <c r="E9" s="11"/>
      <c r="F9" s="11"/>
      <c r="G9" s="11"/>
      <c r="H9" s="11"/>
      <c r="J9" s="11">
        <f t="shared" si="0"/>
        <v>0</v>
      </c>
      <c r="K9" s="11">
        <f t="shared" si="1"/>
        <v>0</v>
      </c>
    </row>
    <row r="10" spans="1:11" ht="22.5" customHeight="1" x14ac:dyDescent="0.35">
      <c r="A10" s="7"/>
      <c r="B10" s="4" t="s">
        <v>88</v>
      </c>
      <c r="C10" s="8"/>
      <c r="D10" s="8"/>
      <c r="E10" s="8"/>
      <c r="F10" s="8"/>
      <c r="G10" s="8"/>
      <c r="H10" s="8"/>
      <c r="J10" s="8">
        <f t="shared" si="0"/>
        <v>0</v>
      </c>
      <c r="K10" s="8">
        <f t="shared" si="1"/>
        <v>0</v>
      </c>
    </row>
    <row r="11" spans="1:11" ht="22.5" customHeight="1" x14ac:dyDescent="0.35">
      <c r="A11" s="10"/>
      <c r="B11" s="15" t="s">
        <v>89</v>
      </c>
      <c r="C11" s="11"/>
      <c r="D11" s="11"/>
      <c r="E11" s="11"/>
      <c r="F11" s="11"/>
      <c r="G11" s="11"/>
      <c r="H11" s="11"/>
      <c r="J11" s="11">
        <f t="shared" si="0"/>
        <v>0</v>
      </c>
      <c r="K11" s="11">
        <f t="shared" si="1"/>
        <v>0</v>
      </c>
    </row>
    <row r="12" spans="1:11" ht="22.5" customHeight="1" x14ac:dyDescent="0.35">
      <c r="A12" s="7">
        <v>2</v>
      </c>
      <c r="B12" s="4" t="s">
        <v>90</v>
      </c>
      <c r="C12" s="8"/>
      <c r="D12" s="8"/>
      <c r="E12" s="8"/>
      <c r="F12" s="8"/>
      <c r="G12" s="8"/>
      <c r="H12" s="8"/>
      <c r="J12" s="8">
        <f t="shared" si="0"/>
        <v>0</v>
      </c>
      <c r="K12" s="8">
        <f t="shared" si="1"/>
        <v>0</v>
      </c>
    </row>
    <row r="13" spans="1:11" ht="22.5" customHeight="1" x14ac:dyDescent="0.35">
      <c r="A13" s="10"/>
      <c r="B13" s="15" t="s">
        <v>91</v>
      </c>
      <c r="C13" s="11"/>
      <c r="D13" s="11"/>
      <c r="E13" s="11"/>
      <c r="F13" s="11"/>
      <c r="G13" s="11"/>
      <c r="H13" s="11"/>
      <c r="J13" s="11">
        <f t="shared" si="0"/>
        <v>0</v>
      </c>
      <c r="K13" s="11">
        <f t="shared" si="1"/>
        <v>0</v>
      </c>
    </row>
    <row r="14" spans="1:11" ht="22.5" customHeight="1" x14ac:dyDescent="0.35">
      <c r="A14" s="7"/>
      <c r="B14" s="4" t="s">
        <v>92</v>
      </c>
      <c r="C14" s="8"/>
      <c r="D14" s="8"/>
      <c r="E14" s="8"/>
      <c r="F14" s="8"/>
      <c r="G14" s="8"/>
      <c r="H14" s="8"/>
      <c r="J14" s="8">
        <f t="shared" si="0"/>
        <v>0</v>
      </c>
      <c r="K14" s="8">
        <f t="shared" si="1"/>
        <v>0</v>
      </c>
    </row>
    <row r="15" spans="1:11" ht="22.5" customHeight="1" x14ac:dyDescent="0.35">
      <c r="A15" s="10"/>
      <c r="B15" s="15" t="s">
        <v>93</v>
      </c>
      <c r="C15" s="11"/>
      <c r="D15" s="11"/>
      <c r="E15" s="11"/>
      <c r="F15" s="11"/>
      <c r="G15" s="11"/>
      <c r="H15" s="11"/>
      <c r="J15" s="11">
        <f t="shared" si="0"/>
        <v>0</v>
      </c>
      <c r="K15" s="11">
        <f t="shared" si="1"/>
        <v>0</v>
      </c>
    </row>
    <row r="16" spans="1:11" ht="22.5" customHeight="1" x14ac:dyDescent="0.35">
      <c r="A16" s="7"/>
      <c r="B16" s="4" t="s">
        <v>94</v>
      </c>
      <c r="C16" s="8"/>
      <c r="D16" s="8"/>
      <c r="E16" s="8"/>
      <c r="F16" s="8"/>
      <c r="G16" s="8"/>
      <c r="H16" s="8"/>
      <c r="J16" s="8">
        <f t="shared" si="0"/>
        <v>0</v>
      </c>
      <c r="K16" s="8">
        <f t="shared" si="1"/>
        <v>0</v>
      </c>
    </row>
    <row r="17" spans="1:11" ht="22.5" customHeight="1" x14ac:dyDescent="0.35">
      <c r="A17" s="10">
        <v>3</v>
      </c>
      <c r="B17" s="15" t="s">
        <v>95</v>
      </c>
      <c r="C17" s="11"/>
      <c r="D17" s="11"/>
      <c r="E17" s="11"/>
      <c r="F17" s="11"/>
      <c r="G17" s="11"/>
      <c r="H17" s="11"/>
      <c r="J17" s="11">
        <f t="shared" ref="J17:J34" si="2">SUM(C17,E17,G17)</f>
        <v>0</v>
      </c>
      <c r="K17" s="11">
        <f t="shared" ref="K17:K34" si="3">SUM(D17,F17,H17)</f>
        <v>0</v>
      </c>
    </row>
    <row r="18" spans="1:11" ht="22.5" customHeight="1" x14ac:dyDescent="0.35">
      <c r="A18" s="7"/>
      <c r="B18" s="4" t="s">
        <v>1078</v>
      </c>
      <c r="C18" s="8"/>
      <c r="D18" s="8"/>
      <c r="E18" s="8"/>
      <c r="F18" s="8"/>
      <c r="G18" s="8"/>
      <c r="H18" s="8"/>
      <c r="J18" s="8">
        <f t="shared" si="2"/>
        <v>0</v>
      </c>
      <c r="K18" s="8">
        <f t="shared" si="3"/>
        <v>0</v>
      </c>
    </row>
    <row r="19" spans="1:11" ht="22.5" customHeight="1" x14ac:dyDescent="0.35">
      <c r="A19" s="10"/>
      <c r="B19" s="15" t="s">
        <v>96</v>
      </c>
      <c r="C19" s="11"/>
      <c r="D19" s="11"/>
      <c r="E19" s="11"/>
      <c r="F19" s="11"/>
      <c r="G19" s="11"/>
      <c r="H19" s="11"/>
      <c r="J19" s="11">
        <f t="shared" si="2"/>
        <v>0</v>
      </c>
      <c r="K19" s="11">
        <f t="shared" si="3"/>
        <v>0</v>
      </c>
    </row>
    <row r="20" spans="1:11" ht="22.5" customHeight="1" x14ac:dyDescent="0.35">
      <c r="A20" s="7"/>
      <c r="B20" s="4" t="s">
        <v>97</v>
      </c>
      <c r="C20" s="8"/>
      <c r="D20" s="8"/>
      <c r="E20" s="8"/>
      <c r="F20" s="8"/>
      <c r="G20" s="8"/>
      <c r="H20" s="8"/>
      <c r="J20" s="8">
        <f t="shared" si="2"/>
        <v>0</v>
      </c>
      <c r="K20" s="8">
        <f t="shared" si="3"/>
        <v>0</v>
      </c>
    </row>
    <row r="21" spans="1:11" ht="22.5" customHeight="1" x14ac:dyDescent="0.35">
      <c r="A21" s="10"/>
      <c r="B21" s="15" t="s">
        <v>98</v>
      </c>
      <c r="C21" s="11"/>
      <c r="D21" s="11"/>
      <c r="E21" s="11"/>
      <c r="F21" s="11"/>
      <c r="G21" s="11"/>
      <c r="H21" s="11"/>
      <c r="J21" s="11">
        <f t="shared" si="2"/>
        <v>0</v>
      </c>
      <c r="K21" s="11">
        <f t="shared" si="3"/>
        <v>0</v>
      </c>
    </row>
    <row r="22" spans="1:11" ht="22.5" customHeight="1" x14ac:dyDescent="0.35">
      <c r="A22" s="7">
        <v>4</v>
      </c>
      <c r="B22" s="4" t="s">
        <v>99</v>
      </c>
      <c r="C22" s="8"/>
      <c r="D22" s="8"/>
      <c r="E22" s="8"/>
      <c r="F22" s="8"/>
      <c r="G22" s="8"/>
      <c r="H22" s="8"/>
      <c r="J22" s="8">
        <f t="shared" si="2"/>
        <v>0</v>
      </c>
      <c r="K22" s="8">
        <f t="shared" si="3"/>
        <v>0</v>
      </c>
    </row>
    <row r="23" spans="1:11" ht="22.5" customHeight="1" x14ac:dyDescent="0.35">
      <c r="A23" s="10"/>
      <c r="B23" s="15" t="s">
        <v>100</v>
      </c>
      <c r="C23" s="11"/>
      <c r="D23" s="11"/>
      <c r="E23" s="11"/>
      <c r="F23" s="11"/>
      <c r="G23" s="11"/>
      <c r="H23" s="11"/>
      <c r="J23" s="11">
        <f t="shared" si="2"/>
        <v>0</v>
      </c>
      <c r="K23" s="11">
        <f t="shared" si="3"/>
        <v>0</v>
      </c>
    </row>
    <row r="24" spans="1:11" ht="22.5" customHeight="1" x14ac:dyDescent="0.35">
      <c r="A24" s="7"/>
      <c r="B24" s="4" t="s">
        <v>101</v>
      </c>
      <c r="C24" s="8"/>
      <c r="D24" s="8"/>
      <c r="E24" s="8"/>
      <c r="F24" s="8"/>
      <c r="G24" s="8"/>
      <c r="H24" s="8"/>
      <c r="J24" s="8">
        <f t="shared" si="2"/>
        <v>0</v>
      </c>
      <c r="K24" s="8">
        <f t="shared" si="3"/>
        <v>0</v>
      </c>
    </row>
    <row r="25" spans="1:11" ht="22.5" customHeight="1" x14ac:dyDescent="0.35">
      <c r="A25" s="10"/>
      <c r="B25" s="15" t="s">
        <v>102</v>
      </c>
      <c r="C25" s="11"/>
      <c r="D25" s="11"/>
      <c r="E25" s="11"/>
      <c r="F25" s="11"/>
      <c r="G25" s="11"/>
      <c r="H25" s="11"/>
      <c r="J25" s="11">
        <f t="shared" si="2"/>
        <v>0</v>
      </c>
      <c r="K25" s="11">
        <f t="shared" si="3"/>
        <v>0</v>
      </c>
    </row>
    <row r="26" spans="1:11" ht="22.5" customHeight="1" x14ac:dyDescent="0.35">
      <c r="A26" s="7"/>
      <c r="B26" s="4" t="s">
        <v>103</v>
      </c>
      <c r="C26" s="8"/>
      <c r="D26" s="8"/>
      <c r="E26" s="8"/>
      <c r="F26" s="8"/>
      <c r="G26" s="8"/>
      <c r="H26" s="8"/>
      <c r="J26" s="8">
        <f t="shared" si="2"/>
        <v>0</v>
      </c>
      <c r="K26" s="8">
        <f t="shared" si="3"/>
        <v>0</v>
      </c>
    </row>
    <row r="27" spans="1:11" ht="22.5" customHeight="1" x14ac:dyDescent="0.35">
      <c r="A27" s="10"/>
      <c r="B27" s="15" t="s">
        <v>104</v>
      </c>
      <c r="C27" s="11"/>
      <c r="D27" s="11"/>
      <c r="E27" s="11"/>
      <c r="F27" s="11"/>
      <c r="G27" s="11"/>
      <c r="H27" s="11"/>
      <c r="J27" s="11">
        <f t="shared" si="2"/>
        <v>0</v>
      </c>
      <c r="K27" s="11">
        <f t="shared" si="3"/>
        <v>0</v>
      </c>
    </row>
    <row r="28" spans="1:11" ht="22.5" customHeight="1" x14ac:dyDescent="0.35">
      <c r="A28" s="7"/>
      <c r="B28" s="4" t="s">
        <v>105</v>
      </c>
      <c r="C28" s="8"/>
      <c r="D28" s="8"/>
      <c r="E28" s="8"/>
      <c r="F28" s="8"/>
      <c r="G28" s="8"/>
      <c r="H28" s="8"/>
      <c r="J28" s="8">
        <f t="shared" si="2"/>
        <v>0</v>
      </c>
      <c r="K28" s="8">
        <f t="shared" si="3"/>
        <v>0</v>
      </c>
    </row>
    <row r="29" spans="1:11" ht="22.5" customHeight="1" x14ac:dyDescent="0.35">
      <c r="A29" s="10"/>
      <c r="B29" s="15" t="s">
        <v>106</v>
      </c>
      <c r="C29" s="11"/>
      <c r="D29" s="11"/>
      <c r="E29" s="11"/>
      <c r="F29" s="11"/>
      <c r="G29" s="11"/>
      <c r="H29" s="11"/>
      <c r="J29" s="11">
        <f t="shared" si="2"/>
        <v>0</v>
      </c>
      <c r="K29" s="11">
        <f t="shared" si="3"/>
        <v>0</v>
      </c>
    </row>
    <row r="30" spans="1:11" ht="22.5" customHeight="1" x14ac:dyDescent="0.35">
      <c r="A30" s="7">
        <v>5</v>
      </c>
      <c r="B30" s="4" t="s">
        <v>107</v>
      </c>
      <c r="C30" s="8"/>
      <c r="D30" s="8"/>
      <c r="E30" s="8"/>
      <c r="F30" s="8"/>
      <c r="G30" s="8"/>
      <c r="H30" s="8"/>
      <c r="J30" s="8">
        <f t="shared" si="2"/>
        <v>0</v>
      </c>
      <c r="K30" s="8">
        <f t="shared" si="3"/>
        <v>0</v>
      </c>
    </row>
    <row r="31" spans="1:11" ht="22.5" customHeight="1" x14ac:dyDescent="0.35">
      <c r="A31" s="10"/>
      <c r="B31" s="15" t="s">
        <v>108</v>
      </c>
      <c r="C31" s="11"/>
      <c r="D31" s="11"/>
      <c r="E31" s="11"/>
      <c r="F31" s="11"/>
      <c r="G31" s="11"/>
      <c r="H31" s="11"/>
      <c r="J31" s="11">
        <f t="shared" si="2"/>
        <v>0</v>
      </c>
      <c r="K31" s="11">
        <f t="shared" si="3"/>
        <v>0</v>
      </c>
    </row>
    <row r="32" spans="1:11" ht="22.5" customHeight="1" x14ac:dyDescent="0.35">
      <c r="A32" s="7"/>
      <c r="B32" s="4" t="s">
        <v>109</v>
      </c>
      <c r="C32" s="8"/>
      <c r="D32" s="8"/>
      <c r="E32" s="8"/>
      <c r="F32" s="8"/>
      <c r="G32" s="8"/>
      <c r="H32" s="8"/>
      <c r="J32" s="8">
        <f t="shared" si="2"/>
        <v>0</v>
      </c>
      <c r="K32" s="8">
        <f t="shared" si="3"/>
        <v>0</v>
      </c>
    </row>
    <row r="33" spans="1:11" ht="22.5" customHeight="1" x14ac:dyDescent="0.35">
      <c r="A33" s="10"/>
      <c r="B33" s="15" t="s">
        <v>110</v>
      </c>
      <c r="C33" s="11"/>
      <c r="D33" s="11"/>
      <c r="E33" s="11"/>
      <c r="F33" s="11"/>
      <c r="G33" s="11"/>
      <c r="H33" s="11"/>
      <c r="J33" s="11">
        <f t="shared" si="2"/>
        <v>0</v>
      </c>
      <c r="K33" s="11">
        <f t="shared" si="3"/>
        <v>0</v>
      </c>
    </row>
    <row r="34" spans="1:11" ht="22.5" customHeight="1" x14ac:dyDescent="0.35">
      <c r="A34" s="7"/>
      <c r="B34" s="4" t="s">
        <v>111</v>
      </c>
      <c r="C34" s="8"/>
      <c r="D34" s="8"/>
      <c r="E34" s="8"/>
      <c r="F34" s="8"/>
      <c r="G34" s="8"/>
      <c r="H34" s="8"/>
      <c r="J34" s="8">
        <f t="shared" si="2"/>
        <v>0</v>
      </c>
      <c r="K34" s="8">
        <f t="shared" si="3"/>
        <v>0</v>
      </c>
    </row>
    <row r="35" spans="1:11" ht="22.5" customHeight="1" x14ac:dyDescent="0.35">
      <c r="A35" s="10"/>
      <c r="B35" s="15" t="s">
        <v>112</v>
      </c>
      <c r="C35" s="11"/>
      <c r="D35" s="11"/>
      <c r="E35" s="11"/>
      <c r="F35" s="11"/>
      <c r="G35" s="11"/>
      <c r="H35" s="11"/>
      <c r="J35" s="11">
        <f t="shared" ref="J35:J79" si="4">SUM(C35,E35,G35)</f>
        <v>0</v>
      </c>
      <c r="K35" s="11">
        <f t="shared" ref="K35:K79" si="5">SUM(D35,F35,H35)</f>
        <v>0</v>
      </c>
    </row>
    <row r="36" spans="1:11" ht="22.5" customHeight="1" x14ac:dyDescent="0.35">
      <c r="A36" s="7"/>
      <c r="B36" s="4" t="s">
        <v>113</v>
      </c>
      <c r="C36" s="8"/>
      <c r="D36" s="8"/>
      <c r="E36" s="8"/>
      <c r="F36" s="8"/>
      <c r="G36" s="8"/>
      <c r="H36" s="8"/>
      <c r="J36" s="8">
        <f t="shared" si="4"/>
        <v>0</v>
      </c>
      <c r="K36" s="8">
        <f t="shared" si="5"/>
        <v>0</v>
      </c>
    </row>
    <row r="37" spans="1:11" ht="22.5" customHeight="1" x14ac:dyDescent="0.35">
      <c r="A37" s="10"/>
      <c r="B37" s="15" t="s">
        <v>114</v>
      </c>
      <c r="C37" s="11"/>
      <c r="D37" s="11"/>
      <c r="E37" s="11"/>
      <c r="F37" s="11"/>
      <c r="G37" s="11"/>
      <c r="H37" s="11"/>
      <c r="J37" s="11">
        <f t="shared" si="4"/>
        <v>0</v>
      </c>
      <c r="K37" s="11">
        <f t="shared" si="5"/>
        <v>0</v>
      </c>
    </row>
    <row r="38" spans="1:11" ht="22.5" customHeight="1" x14ac:dyDescent="0.35">
      <c r="A38" s="7">
        <v>6</v>
      </c>
      <c r="B38" s="4" t="s">
        <v>115</v>
      </c>
      <c r="C38" s="8"/>
      <c r="D38" s="8"/>
      <c r="E38" s="8"/>
      <c r="F38" s="8"/>
      <c r="G38" s="8"/>
      <c r="H38" s="8"/>
      <c r="J38" s="8">
        <f t="shared" si="4"/>
        <v>0</v>
      </c>
      <c r="K38" s="8">
        <f t="shared" si="5"/>
        <v>0</v>
      </c>
    </row>
    <row r="39" spans="1:11" ht="22.5" customHeight="1" x14ac:dyDescent="0.35">
      <c r="A39" s="10"/>
      <c r="B39" s="15" t="s">
        <v>116</v>
      </c>
      <c r="C39" s="11"/>
      <c r="D39" s="11"/>
      <c r="E39" s="11"/>
      <c r="F39" s="11"/>
      <c r="G39" s="11"/>
      <c r="H39" s="11"/>
      <c r="J39" s="11">
        <f t="shared" si="4"/>
        <v>0</v>
      </c>
      <c r="K39" s="11">
        <f t="shared" si="5"/>
        <v>0</v>
      </c>
    </row>
    <row r="40" spans="1:11" ht="22.5" customHeight="1" x14ac:dyDescent="0.35">
      <c r="A40" s="7"/>
      <c r="B40" s="4" t="s">
        <v>117</v>
      </c>
      <c r="C40" s="8"/>
      <c r="D40" s="8"/>
      <c r="E40" s="8"/>
      <c r="F40" s="8"/>
      <c r="G40" s="8"/>
      <c r="H40" s="8"/>
      <c r="J40" s="8">
        <f t="shared" si="4"/>
        <v>0</v>
      </c>
      <c r="K40" s="8">
        <f t="shared" si="5"/>
        <v>0</v>
      </c>
    </row>
    <row r="41" spans="1:11" ht="22.5" customHeight="1" x14ac:dyDescent="0.35">
      <c r="A41" s="10"/>
      <c r="B41" s="15" t="s">
        <v>118</v>
      </c>
      <c r="C41" s="11"/>
      <c r="D41" s="11"/>
      <c r="E41" s="11"/>
      <c r="F41" s="11"/>
      <c r="G41" s="11"/>
      <c r="H41" s="11"/>
      <c r="J41" s="11">
        <f t="shared" si="4"/>
        <v>0</v>
      </c>
      <c r="K41" s="11">
        <f t="shared" si="5"/>
        <v>0</v>
      </c>
    </row>
    <row r="42" spans="1:11" ht="22.5" customHeight="1" x14ac:dyDescent="0.35">
      <c r="A42" s="7"/>
      <c r="B42" s="4" t="s">
        <v>119</v>
      </c>
      <c r="C42" s="8"/>
      <c r="D42" s="8"/>
      <c r="E42" s="8"/>
      <c r="F42" s="8"/>
      <c r="G42" s="8"/>
      <c r="H42" s="8"/>
      <c r="J42" s="8">
        <f t="shared" si="4"/>
        <v>0</v>
      </c>
      <c r="K42" s="8">
        <f t="shared" si="5"/>
        <v>0</v>
      </c>
    </row>
    <row r="43" spans="1:11" ht="22.5" customHeight="1" x14ac:dyDescent="0.35">
      <c r="A43" s="10"/>
      <c r="B43" s="15" t="s">
        <v>120</v>
      </c>
      <c r="C43" s="11"/>
      <c r="D43" s="11"/>
      <c r="E43" s="11"/>
      <c r="F43" s="11"/>
      <c r="G43" s="11"/>
      <c r="H43" s="11"/>
      <c r="J43" s="11">
        <f t="shared" si="4"/>
        <v>0</v>
      </c>
      <c r="K43" s="11">
        <f t="shared" si="5"/>
        <v>0</v>
      </c>
    </row>
    <row r="44" spans="1:11" ht="22.5" customHeight="1" x14ac:dyDescent="0.35">
      <c r="A44" s="7"/>
      <c r="B44" s="4" t="s">
        <v>121</v>
      </c>
      <c r="C44" s="8"/>
      <c r="D44" s="8"/>
      <c r="E44" s="8"/>
      <c r="F44" s="8"/>
      <c r="G44" s="8"/>
      <c r="H44" s="8"/>
      <c r="J44" s="8">
        <f t="shared" si="4"/>
        <v>0</v>
      </c>
      <c r="K44" s="8">
        <f t="shared" si="5"/>
        <v>0</v>
      </c>
    </row>
    <row r="45" spans="1:11" ht="22.5" customHeight="1" x14ac:dyDescent="0.35">
      <c r="A45" s="10"/>
      <c r="B45" s="15" t="s">
        <v>122</v>
      </c>
      <c r="C45" s="11"/>
      <c r="D45" s="11"/>
      <c r="E45" s="11"/>
      <c r="F45" s="11"/>
      <c r="G45" s="11"/>
      <c r="H45" s="11"/>
      <c r="J45" s="11">
        <f t="shared" si="4"/>
        <v>0</v>
      </c>
      <c r="K45" s="11">
        <f t="shared" si="5"/>
        <v>0</v>
      </c>
    </row>
    <row r="46" spans="1:11" ht="22.5" customHeight="1" x14ac:dyDescent="0.35">
      <c r="A46" s="7">
        <v>7</v>
      </c>
      <c r="B46" s="4" t="s">
        <v>123</v>
      </c>
      <c r="C46" s="8"/>
      <c r="D46" s="8"/>
      <c r="E46" s="8"/>
      <c r="F46" s="8"/>
      <c r="G46" s="8"/>
      <c r="H46" s="8"/>
      <c r="J46" s="8">
        <f t="shared" si="4"/>
        <v>0</v>
      </c>
      <c r="K46" s="8">
        <f t="shared" si="5"/>
        <v>0</v>
      </c>
    </row>
    <row r="47" spans="1:11" ht="22.5" customHeight="1" x14ac:dyDescent="0.35">
      <c r="A47" s="10"/>
      <c r="B47" s="15" t="s">
        <v>124</v>
      </c>
      <c r="C47" s="11"/>
      <c r="D47" s="11"/>
      <c r="E47" s="11"/>
      <c r="F47" s="11"/>
      <c r="G47" s="11"/>
      <c r="H47" s="11"/>
      <c r="J47" s="11">
        <f t="shared" si="4"/>
        <v>0</v>
      </c>
      <c r="K47" s="11">
        <f t="shared" si="5"/>
        <v>0</v>
      </c>
    </row>
    <row r="48" spans="1:11" ht="22.5" customHeight="1" x14ac:dyDescent="0.35">
      <c r="A48" s="7"/>
      <c r="B48" s="4" t="s">
        <v>125</v>
      </c>
      <c r="C48" s="8"/>
      <c r="D48" s="8"/>
      <c r="E48" s="8"/>
      <c r="F48" s="8"/>
      <c r="G48" s="8"/>
      <c r="H48" s="8"/>
      <c r="J48" s="8">
        <f t="shared" si="4"/>
        <v>0</v>
      </c>
      <c r="K48" s="8">
        <f t="shared" si="5"/>
        <v>0</v>
      </c>
    </row>
    <row r="49" spans="1:11" ht="22.5" customHeight="1" x14ac:dyDescent="0.35">
      <c r="A49" s="10"/>
      <c r="B49" s="15" t="s">
        <v>126</v>
      </c>
      <c r="C49" s="11"/>
      <c r="D49" s="11"/>
      <c r="E49" s="11"/>
      <c r="F49" s="11"/>
      <c r="G49" s="11"/>
      <c r="H49" s="11"/>
      <c r="J49" s="11">
        <f t="shared" si="4"/>
        <v>0</v>
      </c>
      <c r="K49" s="11">
        <f t="shared" si="5"/>
        <v>0</v>
      </c>
    </row>
    <row r="50" spans="1:11" ht="22.5" customHeight="1" x14ac:dyDescent="0.35">
      <c r="A50" s="7">
        <v>8</v>
      </c>
      <c r="B50" s="4" t="s">
        <v>1079</v>
      </c>
      <c r="C50" s="8"/>
      <c r="D50" s="8"/>
      <c r="E50" s="8"/>
      <c r="F50" s="8"/>
      <c r="G50" s="8"/>
      <c r="H50" s="8"/>
      <c r="J50" s="8">
        <f t="shared" si="4"/>
        <v>0</v>
      </c>
      <c r="K50" s="8">
        <f t="shared" si="5"/>
        <v>0</v>
      </c>
    </row>
    <row r="51" spans="1:11" ht="22.5" customHeight="1" x14ac:dyDescent="0.35">
      <c r="A51" s="10"/>
      <c r="B51" s="15" t="s">
        <v>1080</v>
      </c>
      <c r="C51" s="11"/>
      <c r="D51" s="11"/>
      <c r="E51" s="11"/>
      <c r="F51" s="11"/>
      <c r="G51" s="11"/>
      <c r="H51" s="11"/>
      <c r="J51" s="11">
        <f t="shared" si="4"/>
        <v>0</v>
      </c>
      <c r="K51" s="11">
        <f t="shared" si="5"/>
        <v>0</v>
      </c>
    </row>
    <row r="52" spans="1:11" ht="22.5" customHeight="1" x14ac:dyDescent="0.35">
      <c r="A52" s="7"/>
      <c r="B52" s="4" t="s">
        <v>1081</v>
      </c>
      <c r="C52" s="8"/>
      <c r="D52" s="8"/>
      <c r="E52" s="8"/>
      <c r="F52" s="8"/>
      <c r="G52" s="8"/>
      <c r="H52" s="8"/>
      <c r="J52" s="8">
        <f t="shared" si="4"/>
        <v>0</v>
      </c>
      <c r="K52" s="8">
        <f t="shared" si="5"/>
        <v>0</v>
      </c>
    </row>
    <row r="53" spans="1:11" ht="22.5" customHeight="1" x14ac:dyDescent="0.35">
      <c r="A53" s="10"/>
      <c r="B53" s="15" t="s">
        <v>1082</v>
      </c>
      <c r="C53" s="11"/>
      <c r="D53" s="11"/>
      <c r="E53" s="11"/>
      <c r="F53" s="11"/>
      <c r="G53" s="11"/>
      <c r="H53" s="11"/>
      <c r="J53" s="11">
        <f t="shared" si="4"/>
        <v>0</v>
      </c>
      <c r="K53" s="11">
        <f t="shared" si="5"/>
        <v>0</v>
      </c>
    </row>
    <row r="54" spans="1:11" ht="22.5" customHeight="1" x14ac:dyDescent="0.35">
      <c r="A54" s="7"/>
      <c r="B54" s="4" t="s">
        <v>1083</v>
      </c>
      <c r="C54" s="8"/>
      <c r="D54" s="8"/>
      <c r="E54" s="8"/>
      <c r="F54" s="8"/>
      <c r="G54" s="8"/>
      <c r="H54" s="8"/>
      <c r="J54" s="8">
        <f t="shared" si="4"/>
        <v>0</v>
      </c>
      <c r="K54" s="8">
        <f t="shared" si="5"/>
        <v>0</v>
      </c>
    </row>
    <row r="55" spans="1:11" ht="22.5" customHeight="1" x14ac:dyDescent="0.35">
      <c r="A55" s="10"/>
      <c r="B55" s="15" t="s">
        <v>1084</v>
      </c>
      <c r="C55" s="11"/>
      <c r="D55" s="11"/>
      <c r="E55" s="11"/>
      <c r="F55" s="11"/>
      <c r="G55" s="11"/>
      <c r="H55" s="11"/>
      <c r="J55" s="11">
        <f t="shared" si="4"/>
        <v>0</v>
      </c>
      <c r="K55" s="11">
        <f t="shared" si="5"/>
        <v>0</v>
      </c>
    </row>
    <row r="56" spans="1:11" ht="22.5" customHeight="1" x14ac:dyDescent="0.35">
      <c r="A56" s="7"/>
      <c r="B56" s="4" t="s">
        <v>1085</v>
      </c>
      <c r="C56" s="8"/>
      <c r="D56" s="8"/>
      <c r="E56" s="8"/>
      <c r="F56" s="8"/>
      <c r="G56" s="8"/>
      <c r="H56" s="8"/>
      <c r="J56" s="8">
        <f t="shared" si="4"/>
        <v>0</v>
      </c>
      <c r="K56" s="8">
        <f t="shared" si="5"/>
        <v>0</v>
      </c>
    </row>
    <row r="57" spans="1:11" ht="22.5" customHeight="1" x14ac:dyDescent="0.35">
      <c r="A57" s="10">
        <v>9</v>
      </c>
      <c r="B57" s="15" t="s">
        <v>127</v>
      </c>
      <c r="C57" s="11"/>
      <c r="D57" s="11"/>
      <c r="E57" s="11"/>
      <c r="F57" s="11"/>
      <c r="G57" s="11"/>
      <c r="H57" s="11"/>
      <c r="J57" s="11">
        <f t="shared" si="4"/>
        <v>0</v>
      </c>
      <c r="K57" s="11">
        <f t="shared" si="5"/>
        <v>0</v>
      </c>
    </row>
    <row r="58" spans="1:11" ht="22.5" customHeight="1" x14ac:dyDescent="0.35">
      <c r="A58" s="7"/>
      <c r="B58" s="4" t="s">
        <v>128</v>
      </c>
      <c r="C58" s="8"/>
      <c r="D58" s="8"/>
      <c r="E58" s="8"/>
      <c r="F58" s="8"/>
      <c r="G58" s="8"/>
      <c r="H58" s="8"/>
      <c r="J58" s="8">
        <f t="shared" si="4"/>
        <v>0</v>
      </c>
      <c r="K58" s="8">
        <f t="shared" si="5"/>
        <v>0</v>
      </c>
    </row>
    <row r="59" spans="1:11" ht="22.5" customHeight="1" x14ac:dyDescent="0.35">
      <c r="A59" s="10"/>
      <c r="B59" s="15" t="s">
        <v>129</v>
      </c>
      <c r="C59" s="11">
        <f>SUM(รพ.!D166)</f>
        <v>1</v>
      </c>
      <c r="D59" s="11">
        <f>SUM(สรุป!E167)</f>
        <v>0</v>
      </c>
      <c r="E59" s="11">
        <f>SUM(รพ.!D167)</f>
        <v>1</v>
      </c>
      <c r="F59" s="11">
        <f>SUM(รพ.!E167)</f>
        <v>1</v>
      </c>
      <c r="G59" s="11">
        <f>SUM(รพ.!D168)</f>
        <v>21</v>
      </c>
      <c r="H59" s="11">
        <f>SUM(รพ.!E168)</f>
        <v>21</v>
      </c>
      <c r="J59" s="11">
        <f t="shared" si="4"/>
        <v>23</v>
      </c>
      <c r="K59" s="11">
        <f t="shared" si="5"/>
        <v>22</v>
      </c>
    </row>
    <row r="60" spans="1:11" ht="22.5" customHeight="1" x14ac:dyDescent="0.35">
      <c r="A60" s="7"/>
      <c r="B60" s="4" t="s">
        <v>130</v>
      </c>
      <c r="C60" s="8"/>
      <c r="D60" s="8"/>
      <c r="E60" s="8"/>
      <c r="F60" s="8"/>
      <c r="G60" s="8"/>
      <c r="H60" s="8"/>
      <c r="J60" s="8">
        <f t="shared" si="4"/>
        <v>0</v>
      </c>
      <c r="K60" s="8">
        <f t="shared" si="5"/>
        <v>0</v>
      </c>
    </row>
    <row r="61" spans="1:11" ht="22.5" customHeight="1" x14ac:dyDescent="0.35">
      <c r="A61" s="10">
        <v>10</v>
      </c>
      <c r="B61" s="15" t="s">
        <v>131</v>
      </c>
      <c r="C61" s="11"/>
      <c r="D61" s="11"/>
      <c r="E61" s="11"/>
      <c r="F61" s="11"/>
      <c r="G61" s="11"/>
      <c r="H61" s="11"/>
      <c r="J61" s="11">
        <f t="shared" si="4"/>
        <v>0</v>
      </c>
      <c r="K61" s="11">
        <f t="shared" si="5"/>
        <v>0</v>
      </c>
    </row>
    <row r="62" spans="1:11" ht="22.5" customHeight="1" x14ac:dyDescent="0.35">
      <c r="A62" s="7"/>
      <c r="B62" s="4" t="s">
        <v>132</v>
      </c>
      <c r="C62" s="8"/>
      <c r="D62" s="8"/>
      <c r="E62" s="8"/>
      <c r="F62" s="8"/>
      <c r="G62" s="8"/>
      <c r="H62" s="8"/>
      <c r="J62" s="8">
        <f t="shared" si="4"/>
        <v>0</v>
      </c>
      <c r="K62" s="8">
        <f t="shared" si="5"/>
        <v>0</v>
      </c>
    </row>
    <row r="63" spans="1:11" ht="22.5" customHeight="1" x14ac:dyDescent="0.35">
      <c r="A63" s="10"/>
      <c r="B63" s="15" t="s">
        <v>133</v>
      </c>
      <c r="C63" s="11"/>
      <c r="D63" s="11"/>
      <c r="E63" s="11"/>
      <c r="F63" s="11"/>
      <c r="G63" s="11"/>
      <c r="H63" s="11"/>
      <c r="J63" s="11">
        <f t="shared" si="4"/>
        <v>0</v>
      </c>
      <c r="K63" s="11">
        <f t="shared" si="5"/>
        <v>0</v>
      </c>
    </row>
    <row r="64" spans="1:11" ht="22.5" customHeight="1" x14ac:dyDescent="0.35">
      <c r="A64" s="7"/>
      <c r="B64" s="4" t="s">
        <v>134</v>
      </c>
      <c r="C64" s="8"/>
      <c r="D64" s="8"/>
      <c r="E64" s="8"/>
      <c r="F64" s="8"/>
      <c r="G64" s="8"/>
      <c r="H64" s="8"/>
      <c r="J64" s="8">
        <f t="shared" si="4"/>
        <v>0</v>
      </c>
      <c r="K64" s="8">
        <f t="shared" si="5"/>
        <v>0</v>
      </c>
    </row>
    <row r="65" spans="1:11" ht="22.5" customHeight="1" x14ac:dyDescent="0.35">
      <c r="A65" s="10"/>
      <c r="B65" s="15" t="s">
        <v>135</v>
      </c>
      <c r="C65" s="11"/>
      <c r="D65" s="11"/>
      <c r="E65" s="11"/>
      <c r="F65" s="11"/>
      <c r="G65" s="11"/>
      <c r="H65" s="11"/>
      <c r="J65" s="11">
        <f t="shared" si="4"/>
        <v>0</v>
      </c>
      <c r="K65" s="11">
        <f t="shared" si="5"/>
        <v>0</v>
      </c>
    </row>
    <row r="66" spans="1:11" ht="22.5" customHeight="1" x14ac:dyDescent="0.35">
      <c r="A66" s="7">
        <v>11</v>
      </c>
      <c r="B66" s="4" t="s">
        <v>136</v>
      </c>
      <c r="C66" s="8"/>
      <c r="D66" s="8"/>
      <c r="E66" s="8"/>
      <c r="F66" s="8"/>
      <c r="G66" s="8"/>
      <c r="H66" s="8"/>
      <c r="J66" s="8">
        <f t="shared" si="4"/>
        <v>0</v>
      </c>
      <c r="K66" s="8">
        <f t="shared" si="5"/>
        <v>0</v>
      </c>
    </row>
    <row r="67" spans="1:11" ht="22.5" customHeight="1" x14ac:dyDescent="0.35">
      <c r="A67" s="10"/>
      <c r="B67" s="15" t="s">
        <v>137</v>
      </c>
      <c r="C67" s="11"/>
      <c r="D67" s="11"/>
      <c r="E67" s="11"/>
      <c r="F67" s="11"/>
      <c r="G67" s="11"/>
      <c r="H67" s="11"/>
      <c r="J67" s="11">
        <f t="shared" si="4"/>
        <v>0</v>
      </c>
      <c r="K67" s="11">
        <f t="shared" si="5"/>
        <v>0</v>
      </c>
    </row>
    <row r="68" spans="1:11" ht="22.5" customHeight="1" x14ac:dyDescent="0.35">
      <c r="A68" s="7"/>
      <c r="B68" s="4" t="s">
        <v>138</v>
      </c>
      <c r="C68" s="8"/>
      <c r="D68" s="8"/>
      <c r="E68" s="8"/>
      <c r="F68" s="8"/>
      <c r="G68" s="8"/>
      <c r="H68" s="8"/>
      <c r="J68" s="8">
        <f t="shared" si="4"/>
        <v>0</v>
      </c>
      <c r="K68" s="8">
        <f t="shared" si="5"/>
        <v>0</v>
      </c>
    </row>
    <row r="69" spans="1:11" ht="22.5" customHeight="1" x14ac:dyDescent="0.35">
      <c r="A69" s="10"/>
      <c r="B69" s="15" t="s">
        <v>139</v>
      </c>
      <c r="C69" s="11"/>
      <c r="D69" s="11"/>
      <c r="E69" s="11"/>
      <c r="F69" s="11"/>
      <c r="G69" s="11"/>
      <c r="H69" s="11"/>
      <c r="J69" s="11">
        <f t="shared" si="4"/>
        <v>0</v>
      </c>
      <c r="K69" s="11">
        <f t="shared" si="5"/>
        <v>0</v>
      </c>
    </row>
    <row r="70" spans="1:11" ht="22.5" customHeight="1" x14ac:dyDescent="0.35">
      <c r="A70" s="7"/>
      <c r="B70" s="4" t="s">
        <v>140</v>
      </c>
      <c r="C70" s="8"/>
      <c r="D70" s="8"/>
      <c r="E70" s="8"/>
      <c r="F70" s="8"/>
      <c r="G70" s="8"/>
      <c r="H70" s="8"/>
      <c r="J70" s="8">
        <f t="shared" si="4"/>
        <v>0</v>
      </c>
      <c r="K70" s="8">
        <f t="shared" si="5"/>
        <v>0</v>
      </c>
    </row>
    <row r="71" spans="1:11" ht="22.5" customHeight="1" x14ac:dyDescent="0.35">
      <c r="A71" s="10"/>
      <c r="B71" s="15" t="s">
        <v>141</v>
      </c>
      <c r="C71" s="11"/>
      <c r="D71" s="11"/>
      <c r="E71" s="11"/>
      <c r="F71" s="11"/>
      <c r="G71" s="11"/>
      <c r="H71" s="11"/>
      <c r="J71" s="11">
        <f t="shared" si="4"/>
        <v>0</v>
      </c>
      <c r="K71" s="11">
        <f t="shared" si="5"/>
        <v>0</v>
      </c>
    </row>
    <row r="72" spans="1:11" ht="22.5" customHeight="1" x14ac:dyDescent="0.35">
      <c r="A72" s="7"/>
      <c r="B72" s="4" t="s">
        <v>142</v>
      </c>
      <c r="C72" s="8"/>
      <c r="D72" s="8"/>
      <c r="E72" s="8"/>
      <c r="F72" s="8"/>
      <c r="G72" s="8"/>
      <c r="H72" s="8"/>
      <c r="J72" s="8">
        <f t="shared" si="4"/>
        <v>0</v>
      </c>
      <c r="K72" s="8">
        <f t="shared" si="5"/>
        <v>0</v>
      </c>
    </row>
    <row r="73" spans="1:11" ht="22.5" customHeight="1" x14ac:dyDescent="0.35">
      <c r="A73" s="10">
        <v>12</v>
      </c>
      <c r="B73" s="15" t="s">
        <v>143</v>
      </c>
      <c r="C73" s="11"/>
      <c r="D73" s="11"/>
      <c r="E73" s="11"/>
      <c r="F73" s="11"/>
      <c r="G73" s="11"/>
      <c r="H73" s="11"/>
      <c r="J73" s="11">
        <f t="shared" si="4"/>
        <v>0</v>
      </c>
      <c r="K73" s="11">
        <f t="shared" si="5"/>
        <v>0</v>
      </c>
    </row>
    <row r="74" spans="1:11" ht="22.5" customHeight="1" x14ac:dyDescent="0.35">
      <c r="A74" s="7"/>
      <c r="B74" s="4" t="s">
        <v>144</v>
      </c>
      <c r="C74" s="8"/>
      <c r="D74" s="8"/>
      <c r="E74" s="8"/>
      <c r="F74" s="8"/>
      <c r="G74" s="8"/>
      <c r="H74" s="8"/>
      <c r="J74" s="8">
        <f t="shared" si="4"/>
        <v>0</v>
      </c>
      <c r="K74" s="8">
        <f t="shared" si="5"/>
        <v>0</v>
      </c>
    </row>
    <row r="75" spans="1:11" ht="22.5" customHeight="1" x14ac:dyDescent="0.35">
      <c r="A75" s="10"/>
      <c r="B75" s="15" t="s">
        <v>145</v>
      </c>
      <c r="C75" s="11"/>
      <c r="D75" s="11"/>
      <c r="E75" s="11"/>
      <c r="F75" s="11"/>
      <c r="G75" s="11"/>
      <c r="H75" s="11"/>
      <c r="J75" s="11">
        <f t="shared" si="4"/>
        <v>0</v>
      </c>
      <c r="K75" s="11">
        <f t="shared" si="5"/>
        <v>0</v>
      </c>
    </row>
    <row r="76" spans="1:11" ht="22.5" customHeight="1" x14ac:dyDescent="0.35">
      <c r="A76" s="7"/>
      <c r="B76" s="4" t="s">
        <v>146</v>
      </c>
      <c r="C76" s="8"/>
      <c r="D76" s="8"/>
      <c r="E76" s="8"/>
      <c r="F76" s="8"/>
      <c r="G76" s="8"/>
      <c r="H76" s="8"/>
      <c r="J76" s="8">
        <f t="shared" si="4"/>
        <v>0</v>
      </c>
      <c r="K76" s="8">
        <f t="shared" si="5"/>
        <v>0</v>
      </c>
    </row>
    <row r="77" spans="1:11" ht="22.5" customHeight="1" x14ac:dyDescent="0.35">
      <c r="A77" s="10"/>
      <c r="B77" s="15" t="s">
        <v>147</v>
      </c>
      <c r="C77" s="11"/>
      <c r="D77" s="11"/>
      <c r="E77" s="11"/>
      <c r="F77" s="11"/>
      <c r="G77" s="11"/>
      <c r="H77" s="11"/>
      <c r="J77" s="11">
        <f t="shared" si="4"/>
        <v>0</v>
      </c>
      <c r="K77" s="11">
        <f t="shared" si="5"/>
        <v>0</v>
      </c>
    </row>
    <row r="78" spans="1:11" ht="22.5" customHeight="1" x14ac:dyDescent="0.35">
      <c r="A78" s="7"/>
      <c r="B78" s="4" t="s">
        <v>148</v>
      </c>
      <c r="C78" s="8"/>
      <c r="D78" s="8"/>
      <c r="E78" s="8"/>
      <c r="F78" s="8"/>
      <c r="G78" s="8"/>
      <c r="H78" s="8"/>
      <c r="J78" s="8">
        <f t="shared" si="4"/>
        <v>0</v>
      </c>
      <c r="K78" s="8">
        <f t="shared" si="5"/>
        <v>0</v>
      </c>
    </row>
    <row r="79" spans="1:11" ht="22.5" customHeight="1" thickBot="1" x14ac:dyDescent="0.4">
      <c r="A79" s="10"/>
      <c r="B79" s="15" t="s">
        <v>149</v>
      </c>
      <c r="C79" s="11"/>
      <c r="D79" s="11"/>
      <c r="E79" s="11"/>
      <c r="F79" s="11"/>
      <c r="G79" s="11"/>
      <c r="H79" s="11"/>
      <c r="J79" s="11">
        <f t="shared" si="4"/>
        <v>0</v>
      </c>
      <c r="K79" s="11">
        <f t="shared" si="5"/>
        <v>0</v>
      </c>
    </row>
    <row r="80" spans="1:11" ht="22.5" customHeight="1" thickTop="1" thickBot="1" x14ac:dyDescent="0.4">
      <c r="B80" s="3" t="s">
        <v>1077</v>
      </c>
      <c r="C80" s="29">
        <f t="shared" ref="C80:H80" si="6">SUM(C4:C79)</f>
        <v>1</v>
      </c>
      <c r="D80" s="29">
        <f t="shared" si="6"/>
        <v>0</v>
      </c>
      <c r="E80" s="29">
        <f t="shared" si="6"/>
        <v>1</v>
      </c>
      <c r="F80" s="29">
        <f t="shared" si="6"/>
        <v>1</v>
      </c>
      <c r="G80" s="29">
        <f t="shared" si="6"/>
        <v>21</v>
      </c>
      <c r="H80" s="29">
        <f t="shared" si="6"/>
        <v>21</v>
      </c>
      <c r="I80" s="30"/>
      <c r="J80" s="29">
        <f>SUM(J4:J79)</f>
        <v>23</v>
      </c>
      <c r="K80" s="29">
        <f>SUM(K4:K79)</f>
        <v>22</v>
      </c>
    </row>
    <row r="81" ht="22.5" customHeight="1" thickTop="1" x14ac:dyDescent="0.35"/>
  </sheetData>
  <mergeCells count="5">
    <mergeCell ref="A1:K1"/>
    <mergeCell ref="A2:A3"/>
    <mergeCell ref="B2:B3"/>
    <mergeCell ref="C2:H2"/>
    <mergeCell ref="J2:K2"/>
  </mergeCells>
  <conditionalFormatting sqref="C3:I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9"/>
  </sheetPr>
  <dimension ref="A2:L54"/>
  <sheetViews>
    <sheetView zoomScale="70" zoomScaleNormal="70" workbookViewId="0">
      <pane ySplit="2" topLeftCell="A3" activePane="bottomLeft" state="frozen"/>
      <selection pane="bottomLeft" activeCell="O34" sqref="O34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2.140625" style="1" bestFit="1" customWidth="1"/>
    <col min="4" max="4" width="20.85546875" style="1" customWidth="1"/>
    <col min="5" max="5" width="34.7109375" style="1" bestFit="1" customWidth="1"/>
    <col min="6" max="6" width="29.140625" style="1" customWidth="1"/>
    <col min="7" max="10" width="10.5703125" style="1" customWidth="1"/>
    <col min="11" max="16384" width="9.140625" style="1"/>
  </cols>
  <sheetData>
    <row r="2" spans="1:12" s="45" customFormat="1" x14ac:dyDescent="0.2">
      <c r="A2" s="44" t="s">
        <v>79</v>
      </c>
      <c r="B2" s="44" t="s">
        <v>82</v>
      </c>
      <c r="C2" s="44" t="s">
        <v>80</v>
      </c>
      <c r="D2" s="44" t="s">
        <v>1070</v>
      </c>
      <c r="E2" s="44" t="s">
        <v>1069</v>
      </c>
      <c r="F2" s="44" t="s">
        <v>81</v>
      </c>
      <c r="G2" s="118" t="s">
        <v>1462</v>
      </c>
      <c r="H2" s="118"/>
      <c r="I2" s="118" t="s">
        <v>1463</v>
      </c>
      <c r="J2" s="118"/>
      <c r="K2" s="118" t="s">
        <v>1463</v>
      </c>
      <c r="L2" s="118"/>
    </row>
    <row r="3" spans="1:12" x14ac:dyDescent="0.35">
      <c r="A3" s="2" t="s">
        <v>272</v>
      </c>
      <c r="B3" s="2">
        <v>1</v>
      </c>
      <c r="C3" s="1" t="s">
        <v>0</v>
      </c>
      <c r="D3" s="1" t="s">
        <v>169</v>
      </c>
      <c r="E3" s="1" t="s">
        <v>271</v>
      </c>
      <c r="F3" s="46" t="s">
        <v>1256</v>
      </c>
      <c r="G3" s="46"/>
      <c r="H3" s="46"/>
      <c r="I3" s="46"/>
      <c r="J3" s="46"/>
      <c r="K3" s="1">
        <v>1</v>
      </c>
    </row>
    <row r="4" spans="1:12" x14ac:dyDescent="0.35">
      <c r="A4" s="2" t="s">
        <v>272</v>
      </c>
      <c r="B4" s="2">
        <v>2</v>
      </c>
      <c r="C4" s="1" t="s">
        <v>0</v>
      </c>
      <c r="D4" s="1" t="s">
        <v>169</v>
      </c>
      <c r="E4" s="1" t="s">
        <v>273</v>
      </c>
      <c r="F4" s="46" t="s">
        <v>1257</v>
      </c>
      <c r="G4" s="46"/>
      <c r="H4" s="46"/>
      <c r="I4" s="46"/>
      <c r="J4" s="46"/>
      <c r="K4" s="1">
        <v>1</v>
      </c>
    </row>
    <row r="5" spans="1:12" x14ac:dyDescent="0.35">
      <c r="A5" s="2" t="s">
        <v>272</v>
      </c>
      <c r="B5" s="2">
        <v>3</v>
      </c>
      <c r="C5" s="1" t="s">
        <v>0</v>
      </c>
      <c r="D5" s="1" t="s">
        <v>183</v>
      </c>
      <c r="E5" s="1" t="s">
        <v>274</v>
      </c>
      <c r="F5" s="46" t="s">
        <v>1258</v>
      </c>
      <c r="G5" s="1">
        <v>1</v>
      </c>
      <c r="H5" s="58">
        <f>SUBTOTAL(9,G5)</f>
        <v>1</v>
      </c>
      <c r="I5" s="46"/>
      <c r="J5" s="46"/>
    </row>
    <row r="6" spans="1:12" x14ac:dyDescent="0.35">
      <c r="A6" s="2" t="s">
        <v>272</v>
      </c>
      <c r="B6" s="2">
        <v>4</v>
      </c>
      <c r="C6" s="1" t="s">
        <v>0</v>
      </c>
      <c r="D6" s="1" t="s">
        <v>169</v>
      </c>
      <c r="E6" s="1" t="s">
        <v>275</v>
      </c>
      <c r="F6" s="46" t="s">
        <v>1259</v>
      </c>
      <c r="G6" s="46"/>
      <c r="H6" s="46"/>
      <c r="I6" s="46"/>
      <c r="J6" s="46"/>
      <c r="K6" s="1">
        <v>1</v>
      </c>
    </row>
    <row r="7" spans="1:12" x14ac:dyDescent="0.35">
      <c r="A7" s="2" t="s">
        <v>272</v>
      </c>
      <c r="B7" s="2">
        <v>5</v>
      </c>
      <c r="C7" s="1" t="s">
        <v>0</v>
      </c>
      <c r="D7" s="1" t="s">
        <v>169</v>
      </c>
      <c r="E7" s="1" t="s">
        <v>276</v>
      </c>
      <c r="F7" s="46" t="s">
        <v>1260</v>
      </c>
      <c r="G7" s="46"/>
      <c r="H7" s="46"/>
      <c r="I7" s="46"/>
      <c r="J7" s="46"/>
      <c r="K7" s="1">
        <v>1</v>
      </c>
    </row>
    <row r="8" spans="1:12" x14ac:dyDescent="0.35">
      <c r="A8" s="2" t="s">
        <v>272</v>
      </c>
      <c r="B8" s="2">
        <v>6</v>
      </c>
      <c r="C8" s="1" t="s">
        <v>0</v>
      </c>
      <c r="D8" s="1" t="s">
        <v>169</v>
      </c>
      <c r="E8" s="1" t="s">
        <v>277</v>
      </c>
      <c r="F8" s="46" t="s">
        <v>1261</v>
      </c>
      <c r="G8" s="46"/>
      <c r="H8" s="46"/>
      <c r="I8" s="46"/>
      <c r="J8" s="46"/>
      <c r="K8" s="1">
        <v>1</v>
      </c>
    </row>
    <row r="9" spans="1:12" x14ac:dyDescent="0.35">
      <c r="A9" s="2" t="s">
        <v>272</v>
      </c>
      <c r="B9" s="2">
        <v>7</v>
      </c>
      <c r="C9" s="1" t="s">
        <v>0</v>
      </c>
      <c r="D9" s="1" t="s">
        <v>169</v>
      </c>
      <c r="E9" s="1" t="s">
        <v>278</v>
      </c>
      <c r="F9" s="46" t="s">
        <v>1262</v>
      </c>
      <c r="G9" s="46"/>
      <c r="H9" s="46"/>
      <c r="I9" s="46"/>
      <c r="J9" s="46"/>
      <c r="K9" s="1">
        <v>1</v>
      </c>
    </row>
    <row r="10" spans="1:12" x14ac:dyDescent="0.35">
      <c r="A10" s="2" t="s">
        <v>272</v>
      </c>
      <c r="B10" s="2">
        <v>8</v>
      </c>
      <c r="C10" s="1" t="s">
        <v>0</v>
      </c>
      <c r="D10" s="1" t="s">
        <v>169</v>
      </c>
      <c r="E10" s="1" t="s">
        <v>279</v>
      </c>
      <c r="F10" s="46" t="s">
        <v>1263</v>
      </c>
      <c r="G10" s="46"/>
      <c r="H10" s="46"/>
      <c r="I10" s="46"/>
      <c r="J10" s="46"/>
      <c r="K10" s="1">
        <v>1</v>
      </c>
    </row>
    <row r="11" spans="1:12" x14ac:dyDescent="0.35">
      <c r="A11" s="2" t="s">
        <v>272</v>
      </c>
      <c r="B11" s="2">
        <v>9</v>
      </c>
      <c r="C11" s="1" t="s">
        <v>0</v>
      </c>
      <c r="D11" s="1" t="s">
        <v>169</v>
      </c>
      <c r="E11" s="1" t="s">
        <v>280</v>
      </c>
      <c r="F11" s="1" t="s">
        <v>1264</v>
      </c>
      <c r="K11" s="1">
        <v>1</v>
      </c>
      <c r="L11" s="58">
        <f>SUBTOTAL(9,K3:K11)</f>
        <v>8</v>
      </c>
    </row>
    <row r="12" spans="1:12" x14ac:dyDescent="0.35">
      <c r="A12" s="2" t="s">
        <v>272</v>
      </c>
      <c r="B12" s="2">
        <v>1</v>
      </c>
      <c r="C12" s="1" t="s">
        <v>9</v>
      </c>
      <c r="D12" s="1" t="s">
        <v>169</v>
      </c>
      <c r="E12" s="1" t="s">
        <v>281</v>
      </c>
      <c r="F12" s="1" t="s">
        <v>1265</v>
      </c>
      <c r="K12" s="1">
        <v>1</v>
      </c>
    </row>
    <row r="13" spans="1:12" x14ac:dyDescent="0.35">
      <c r="A13" s="2" t="s">
        <v>272</v>
      </c>
      <c r="B13" s="2">
        <v>2</v>
      </c>
      <c r="C13" s="1" t="s">
        <v>9</v>
      </c>
      <c r="D13" s="1" t="s">
        <v>169</v>
      </c>
      <c r="E13" s="1" t="s">
        <v>282</v>
      </c>
      <c r="F13" s="1" t="s">
        <v>1266</v>
      </c>
      <c r="K13" s="1">
        <v>1</v>
      </c>
    </row>
    <row r="14" spans="1:12" x14ac:dyDescent="0.35">
      <c r="A14" s="2" t="s">
        <v>272</v>
      </c>
      <c r="B14" s="2">
        <v>3</v>
      </c>
      <c r="C14" s="1" t="s">
        <v>9</v>
      </c>
      <c r="D14" s="1" t="s">
        <v>169</v>
      </c>
      <c r="E14" s="1" t="s">
        <v>283</v>
      </c>
      <c r="F14" s="1" t="s">
        <v>1267</v>
      </c>
      <c r="K14" s="1">
        <v>1</v>
      </c>
    </row>
    <row r="15" spans="1:12" x14ac:dyDescent="0.35">
      <c r="A15" s="2" t="s">
        <v>272</v>
      </c>
      <c r="B15" s="2">
        <v>4</v>
      </c>
      <c r="C15" s="1" t="s">
        <v>9</v>
      </c>
      <c r="D15" s="1" t="s">
        <v>180</v>
      </c>
      <c r="E15" s="1" t="s">
        <v>284</v>
      </c>
      <c r="F15" s="1" t="s">
        <v>1268</v>
      </c>
      <c r="I15" s="1">
        <v>1</v>
      </c>
      <c r="K15" s="22"/>
      <c r="L15" s="22"/>
    </row>
    <row r="16" spans="1:12" x14ac:dyDescent="0.35">
      <c r="A16" s="2" t="s">
        <v>272</v>
      </c>
      <c r="B16" s="2">
        <v>5</v>
      </c>
      <c r="C16" s="1" t="s">
        <v>9</v>
      </c>
      <c r="D16" s="1" t="s">
        <v>169</v>
      </c>
      <c r="E16" s="1" t="s">
        <v>285</v>
      </c>
      <c r="F16" s="1" t="s">
        <v>1269</v>
      </c>
      <c r="I16" s="1">
        <v>1</v>
      </c>
      <c r="J16" s="58">
        <v>2</v>
      </c>
      <c r="K16" s="1">
        <v>1</v>
      </c>
    </row>
    <row r="17" spans="1:12" x14ac:dyDescent="0.35">
      <c r="A17" s="2" t="s">
        <v>272</v>
      </c>
      <c r="B17" s="2">
        <v>6</v>
      </c>
      <c r="C17" s="1" t="s">
        <v>9</v>
      </c>
      <c r="D17" s="1" t="s">
        <v>169</v>
      </c>
      <c r="E17" s="1" t="s">
        <v>286</v>
      </c>
      <c r="F17" s="1" t="s">
        <v>1270</v>
      </c>
      <c r="K17" s="1">
        <v>1</v>
      </c>
    </row>
    <row r="18" spans="1:12" x14ac:dyDescent="0.35">
      <c r="A18" s="2" t="s">
        <v>272</v>
      </c>
      <c r="B18" s="2">
        <v>7</v>
      </c>
      <c r="C18" s="1" t="s">
        <v>9</v>
      </c>
      <c r="D18" s="1" t="s">
        <v>180</v>
      </c>
      <c r="E18" s="1" t="s">
        <v>287</v>
      </c>
      <c r="F18" s="1" t="s">
        <v>1271</v>
      </c>
      <c r="I18" s="1">
        <v>1</v>
      </c>
      <c r="J18" s="58">
        <v>2</v>
      </c>
      <c r="K18" s="22"/>
      <c r="L18" s="22"/>
    </row>
    <row r="19" spans="1:12" x14ac:dyDescent="0.35">
      <c r="A19" s="2" t="s">
        <v>272</v>
      </c>
      <c r="B19" s="2">
        <v>8</v>
      </c>
      <c r="C19" s="1" t="s">
        <v>9</v>
      </c>
      <c r="D19" s="1" t="s">
        <v>169</v>
      </c>
      <c r="E19" s="1" t="s">
        <v>288</v>
      </c>
      <c r="F19" s="1" t="s">
        <v>1272</v>
      </c>
      <c r="I19" s="1">
        <v>1</v>
      </c>
      <c r="J19" s="58">
        <v>1</v>
      </c>
      <c r="K19" s="1">
        <v>1</v>
      </c>
    </row>
    <row r="20" spans="1:12" x14ac:dyDescent="0.35">
      <c r="A20" s="2" t="s">
        <v>272</v>
      </c>
      <c r="B20" s="2">
        <v>9</v>
      </c>
      <c r="C20" s="1" t="s">
        <v>9</v>
      </c>
      <c r="D20" s="1" t="s">
        <v>169</v>
      </c>
      <c r="E20" s="1" t="s">
        <v>289</v>
      </c>
      <c r="F20" s="1" t="s">
        <v>1273</v>
      </c>
      <c r="K20" s="1">
        <v>1</v>
      </c>
      <c r="L20" s="58">
        <f>SUBTOTAL(9,K12:K20)</f>
        <v>7</v>
      </c>
    </row>
    <row r="21" spans="1:12" x14ac:dyDescent="0.35">
      <c r="A21" s="2" t="s">
        <v>272</v>
      </c>
      <c r="B21" s="2">
        <v>1</v>
      </c>
      <c r="C21" s="1" t="s">
        <v>13</v>
      </c>
      <c r="D21" s="1" t="s">
        <v>169</v>
      </c>
      <c r="E21" s="1" t="s">
        <v>290</v>
      </c>
      <c r="F21" s="1" t="s">
        <v>1274</v>
      </c>
      <c r="K21" s="1">
        <v>1</v>
      </c>
    </row>
    <row r="22" spans="1:12" x14ac:dyDescent="0.35">
      <c r="A22" s="2" t="s">
        <v>272</v>
      </c>
      <c r="B22" s="2">
        <v>2</v>
      </c>
      <c r="C22" s="1" t="s">
        <v>13</v>
      </c>
      <c r="D22" s="1" t="s">
        <v>180</v>
      </c>
      <c r="E22" s="1" t="s">
        <v>291</v>
      </c>
      <c r="F22" s="1" t="s">
        <v>1217</v>
      </c>
      <c r="I22" s="1">
        <v>1</v>
      </c>
    </row>
    <row r="23" spans="1:12" x14ac:dyDescent="0.35">
      <c r="A23" s="2" t="s">
        <v>272</v>
      </c>
      <c r="B23" s="2">
        <v>3</v>
      </c>
      <c r="C23" s="1" t="s">
        <v>13</v>
      </c>
      <c r="D23" s="1" t="s">
        <v>169</v>
      </c>
      <c r="E23" s="1" t="s">
        <v>292</v>
      </c>
      <c r="F23" s="1" t="s">
        <v>1275</v>
      </c>
      <c r="K23" s="1">
        <v>1</v>
      </c>
    </row>
    <row r="24" spans="1:12" x14ac:dyDescent="0.35">
      <c r="A24" s="2" t="s">
        <v>272</v>
      </c>
      <c r="B24" s="2">
        <v>4</v>
      </c>
      <c r="C24" s="1" t="s">
        <v>13</v>
      </c>
      <c r="D24" s="1" t="s">
        <v>169</v>
      </c>
      <c r="E24" s="1" t="s">
        <v>293</v>
      </c>
      <c r="F24" s="1" t="s">
        <v>1275</v>
      </c>
      <c r="K24" s="1">
        <v>1</v>
      </c>
    </row>
    <row r="25" spans="1:12" x14ac:dyDescent="0.35">
      <c r="A25" s="2" t="s">
        <v>272</v>
      </c>
      <c r="B25" s="2">
        <v>5</v>
      </c>
      <c r="C25" s="1" t="s">
        <v>13</v>
      </c>
      <c r="D25" s="1" t="s">
        <v>180</v>
      </c>
      <c r="E25" s="1" t="s">
        <v>294</v>
      </c>
      <c r="F25" s="1" t="s">
        <v>1276</v>
      </c>
      <c r="I25" s="1">
        <v>1</v>
      </c>
      <c r="J25" s="58">
        <f>SUBTOTAL(9,I22:I25)</f>
        <v>2</v>
      </c>
      <c r="K25" s="22"/>
      <c r="L25" s="22"/>
    </row>
    <row r="26" spans="1:12" x14ac:dyDescent="0.35">
      <c r="A26" s="2" t="s">
        <v>272</v>
      </c>
      <c r="B26" s="2">
        <v>6</v>
      </c>
      <c r="C26" s="1" t="s">
        <v>13</v>
      </c>
      <c r="D26" s="1" t="s">
        <v>169</v>
      </c>
      <c r="E26" s="1" t="s">
        <v>295</v>
      </c>
      <c r="F26" s="1" t="s">
        <v>1277</v>
      </c>
      <c r="K26" s="1">
        <v>1</v>
      </c>
    </row>
    <row r="27" spans="1:12" x14ac:dyDescent="0.35">
      <c r="A27" s="2" t="s">
        <v>272</v>
      </c>
      <c r="B27" s="2">
        <v>7</v>
      </c>
      <c r="C27" s="1" t="s">
        <v>13</v>
      </c>
      <c r="D27" s="1" t="s">
        <v>169</v>
      </c>
      <c r="E27" s="1" t="s">
        <v>296</v>
      </c>
      <c r="F27" s="1" t="s">
        <v>1278</v>
      </c>
      <c r="K27" s="1">
        <v>1</v>
      </c>
    </row>
    <row r="28" spans="1:12" x14ac:dyDescent="0.35">
      <c r="A28" s="2" t="s">
        <v>272</v>
      </c>
      <c r="B28" s="2">
        <v>8</v>
      </c>
      <c r="C28" s="1" t="s">
        <v>13</v>
      </c>
      <c r="D28" s="1" t="s">
        <v>169</v>
      </c>
      <c r="E28" s="1" t="s">
        <v>297</v>
      </c>
      <c r="F28" s="1" t="s">
        <v>1275</v>
      </c>
      <c r="K28" s="1">
        <v>1</v>
      </c>
    </row>
    <row r="29" spans="1:12" x14ac:dyDescent="0.35">
      <c r="A29" s="2" t="s">
        <v>272</v>
      </c>
      <c r="B29" s="2">
        <v>9</v>
      </c>
      <c r="C29" s="1" t="s">
        <v>13</v>
      </c>
      <c r="D29" s="1" t="s">
        <v>169</v>
      </c>
      <c r="E29" s="1" t="s">
        <v>298</v>
      </c>
      <c r="F29" s="1" t="s">
        <v>1279</v>
      </c>
      <c r="K29" s="1">
        <v>1</v>
      </c>
      <c r="L29" s="58">
        <f>SUBTOTAL(9,K21:K29)</f>
        <v>7</v>
      </c>
    </row>
    <row r="30" spans="1:12" ht="21.75" thickBot="1" x14ac:dyDescent="0.4">
      <c r="A30" s="2" t="s">
        <v>272</v>
      </c>
      <c r="B30" s="2">
        <v>1</v>
      </c>
      <c r="C30" s="1" t="s">
        <v>45</v>
      </c>
      <c r="D30" s="1" t="s">
        <v>169</v>
      </c>
      <c r="E30" s="1" t="s">
        <v>299</v>
      </c>
      <c r="F30" s="1" t="s">
        <v>1280</v>
      </c>
      <c r="K30" s="1">
        <v>1</v>
      </c>
    </row>
    <row r="31" spans="1:12" ht="21.75" thickBot="1" x14ac:dyDescent="0.4">
      <c r="A31" s="2" t="s">
        <v>272</v>
      </c>
      <c r="B31" s="2">
        <v>2</v>
      </c>
      <c r="C31" s="1" t="s">
        <v>45</v>
      </c>
      <c r="D31" s="1" t="s">
        <v>169</v>
      </c>
      <c r="E31" s="1" t="s">
        <v>300</v>
      </c>
      <c r="F31" s="47" t="s">
        <v>1281</v>
      </c>
      <c r="G31" s="31"/>
      <c r="H31" s="31"/>
      <c r="K31" s="1">
        <v>1</v>
      </c>
    </row>
    <row r="32" spans="1:12" x14ac:dyDescent="0.35">
      <c r="A32" s="2" t="s">
        <v>272</v>
      </c>
      <c r="B32" s="2">
        <v>3</v>
      </c>
      <c r="C32" s="1" t="s">
        <v>45</v>
      </c>
      <c r="D32" s="1" t="s">
        <v>169</v>
      </c>
      <c r="E32" s="1" t="s">
        <v>301</v>
      </c>
      <c r="F32" s="1" t="s">
        <v>1453</v>
      </c>
      <c r="K32" s="1">
        <v>1</v>
      </c>
    </row>
    <row r="33" spans="1:12" x14ac:dyDescent="0.35">
      <c r="A33" s="2" t="s">
        <v>272</v>
      </c>
      <c r="B33" s="2">
        <v>4</v>
      </c>
      <c r="C33" s="1" t="s">
        <v>45</v>
      </c>
      <c r="D33" s="1" t="s">
        <v>169</v>
      </c>
      <c r="E33" s="1" t="s">
        <v>302</v>
      </c>
      <c r="F33" s="1" t="s">
        <v>1454</v>
      </c>
      <c r="K33" s="1">
        <v>1</v>
      </c>
    </row>
    <row r="34" spans="1:12" x14ac:dyDescent="0.35">
      <c r="A34" s="2" t="s">
        <v>272</v>
      </c>
      <c r="B34" s="2">
        <v>5</v>
      </c>
      <c r="C34" s="1" t="s">
        <v>45</v>
      </c>
      <c r="D34" s="1" t="s">
        <v>169</v>
      </c>
      <c r="E34" s="1" t="s">
        <v>303</v>
      </c>
      <c r="F34" s="48" t="s">
        <v>1455</v>
      </c>
      <c r="G34" s="48"/>
      <c r="H34" s="48"/>
      <c r="K34" s="1">
        <v>1</v>
      </c>
    </row>
    <row r="35" spans="1:12" x14ac:dyDescent="0.35">
      <c r="A35" s="2" t="s">
        <v>272</v>
      </c>
      <c r="B35" s="2">
        <v>6</v>
      </c>
      <c r="C35" s="1" t="s">
        <v>45</v>
      </c>
      <c r="D35" s="1" t="s">
        <v>169</v>
      </c>
      <c r="E35" s="1" t="s">
        <v>304</v>
      </c>
      <c r="F35" s="1" t="s">
        <v>1456</v>
      </c>
      <c r="K35" s="1">
        <v>1</v>
      </c>
    </row>
    <row r="36" spans="1:12" x14ac:dyDescent="0.35">
      <c r="A36" s="2" t="s">
        <v>272</v>
      </c>
      <c r="B36" s="2">
        <v>7</v>
      </c>
      <c r="C36" s="1" t="s">
        <v>45</v>
      </c>
      <c r="D36" s="1" t="s">
        <v>169</v>
      </c>
      <c r="E36" s="1" t="s">
        <v>305</v>
      </c>
      <c r="F36" s="1" t="s">
        <v>1457</v>
      </c>
      <c r="K36" s="1">
        <v>1</v>
      </c>
    </row>
    <row r="37" spans="1:12" x14ac:dyDescent="0.35">
      <c r="A37" s="2" t="s">
        <v>272</v>
      </c>
      <c r="B37" s="2">
        <v>8</v>
      </c>
      <c r="C37" s="1" t="s">
        <v>45</v>
      </c>
      <c r="D37" s="1" t="s">
        <v>183</v>
      </c>
      <c r="E37" s="1" t="s">
        <v>306</v>
      </c>
      <c r="F37" s="1" t="s">
        <v>1458</v>
      </c>
      <c r="G37" s="1">
        <v>1</v>
      </c>
      <c r="H37" s="58">
        <f>SUBTOTAL(9,G37)</f>
        <v>1</v>
      </c>
    </row>
    <row r="38" spans="1:12" x14ac:dyDescent="0.35">
      <c r="A38" s="2" t="s">
        <v>272</v>
      </c>
      <c r="B38" s="2">
        <v>9</v>
      </c>
      <c r="C38" s="1" t="s">
        <v>45</v>
      </c>
      <c r="D38" s="1" t="s">
        <v>169</v>
      </c>
      <c r="E38" s="1" t="s">
        <v>307</v>
      </c>
      <c r="F38" s="1" t="s">
        <v>1459</v>
      </c>
      <c r="K38" s="1">
        <v>1</v>
      </c>
      <c r="L38" s="58">
        <f>SUBTOTAL(9,K30:K38)</f>
        <v>8</v>
      </c>
    </row>
    <row r="39" spans="1:12" x14ac:dyDescent="0.35">
      <c r="A39" s="2" t="s">
        <v>272</v>
      </c>
      <c r="B39" s="2">
        <v>1</v>
      </c>
      <c r="C39" s="1" t="s">
        <v>6</v>
      </c>
      <c r="D39" s="1" t="s">
        <v>169</v>
      </c>
      <c r="E39" s="1" t="s">
        <v>308</v>
      </c>
      <c r="F39" s="1" t="s">
        <v>1437</v>
      </c>
      <c r="K39" s="1">
        <v>1</v>
      </c>
    </row>
    <row r="40" spans="1:12" hidden="1" x14ac:dyDescent="0.35">
      <c r="F40" s="1" t="s">
        <v>1451</v>
      </c>
    </row>
    <row r="41" spans="1:12" x14ac:dyDescent="0.35">
      <c r="A41" s="2" t="s">
        <v>272</v>
      </c>
      <c r="B41" s="2">
        <v>2</v>
      </c>
      <c r="C41" s="1" t="s">
        <v>6</v>
      </c>
      <c r="D41" s="1" t="s">
        <v>169</v>
      </c>
      <c r="E41" s="1" t="s">
        <v>309</v>
      </c>
      <c r="F41" s="1" t="s">
        <v>1450</v>
      </c>
      <c r="K41" s="1">
        <v>1</v>
      </c>
    </row>
    <row r="42" spans="1:12" x14ac:dyDescent="0.35">
      <c r="A42" s="2" t="s">
        <v>272</v>
      </c>
      <c r="B42" s="2">
        <v>3</v>
      </c>
      <c r="C42" s="1" t="s">
        <v>6</v>
      </c>
      <c r="D42" s="1" t="s">
        <v>169</v>
      </c>
      <c r="E42" s="1" t="s">
        <v>310</v>
      </c>
      <c r="F42" s="1" t="s">
        <v>1449</v>
      </c>
      <c r="K42" s="1">
        <v>1</v>
      </c>
    </row>
    <row r="43" spans="1:12" x14ac:dyDescent="0.35">
      <c r="A43" s="2" t="s">
        <v>272</v>
      </c>
      <c r="B43" s="2">
        <v>4</v>
      </c>
      <c r="C43" s="1" t="s">
        <v>6</v>
      </c>
      <c r="D43" s="1" t="s">
        <v>180</v>
      </c>
      <c r="E43" s="1" t="s">
        <v>311</v>
      </c>
      <c r="F43" s="1" t="s">
        <v>1440</v>
      </c>
      <c r="I43" s="1">
        <v>1</v>
      </c>
      <c r="J43" s="58">
        <f>SUBTOTAL(9,I43)</f>
        <v>1</v>
      </c>
    </row>
    <row r="44" spans="1:12" hidden="1" x14ac:dyDescent="0.35">
      <c r="F44" s="1" t="s">
        <v>1439</v>
      </c>
    </row>
    <row r="45" spans="1:12" x14ac:dyDescent="0.35">
      <c r="A45" s="2" t="s">
        <v>272</v>
      </c>
      <c r="B45" s="2">
        <v>5</v>
      </c>
      <c r="C45" s="1" t="s">
        <v>6</v>
      </c>
      <c r="D45" s="1" t="s">
        <v>169</v>
      </c>
      <c r="E45" s="1" t="s">
        <v>312</v>
      </c>
      <c r="F45" s="1" t="s">
        <v>1452</v>
      </c>
      <c r="K45" s="1">
        <v>1</v>
      </c>
    </row>
    <row r="46" spans="1:12" hidden="1" x14ac:dyDescent="0.35">
      <c r="F46" s="1" t="s">
        <v>1438</v>
      </c>
    </row>
    <row r="47" spans="1:12" x14ac:dyDescent="0.35">
      <c r="A47" s="2" t="s">
        <v>272</v>
      </c>
      <c r="B47" s="2">
        <v>6</v>
      </c>
      <c r="C47" s="1" t="s">
        <v>6</v>
      </c>
      <c r="D47" s="1" t="s">
        <v>169</v>
      </c>
      <c r="E47" s="1" t="s">
        <v>313</v>
      </c>
      <c r="F47" s="1" t="s">
        <v>1448</v>
      </c>
      <c r="K47" s="1">
        <v>1</v>
      </c>
    </row>
    <row r="48" spans="1:12" x14ac:dyDescent="0.35">
      <c r="A48" s="2" t="s">
        <v>272</v>
      </c>
      <c r="B48" s="2">
        <v>7</v>
      </c>
      <c r="C48" s="1" t="s">
        <v>6</v>
      </c>
      <c r="D48" s="1" t="s">
        <v>169</v>
      </c>
      <c r="E48" s="1" t="s">
        <v>314</v>
      </c>
      <c r="F48" s="1" t="s">
        <v>1441</v>
      </c>
      <c r="K48" s="1">
        <v>1</v>
      </c>
    </row>
    <row r="49" spans="1:12" x14ac:dyDescent="0.35">
      <c r="A49" s="2" t="s">
        <v>272</v>
      </c>
      <c r="B49" s="2">
        <v>8</v>
      </c>
      <c r="C49" s="1" t="s">
        <v>6</v>
      </c>
      <c r="D49" s="1" t="s">
        <v>169</v>
      </c>
      <c r="E49" s="1" t="s">
        <v>315</v>
      </c>
      <c r="F49" s="1" t="s">
        <v>1443</v>
      </c>
      <c r="K49" s="1">
        <v>1</v>
      </c>
    </row>
    <row r="50" spans="1:12" hidden="1" x14ac:dyDescent="0.35">
      <c r="F50" s="1" t="s">
        <v>1442</v>
      </c>
    </row>
    <row r="51" spans="1:12" x14ac:dyDescent="0.35">
      <c r="A51" s="2" t="s">
        <v>272</v>
      </c>
      <c r="B51" s="2">
        <v>9</v>
      </c>
      <c r="C51" s="1" t="s">
        <v>6</v>
      </c>
      <c r="D51" s="1" t="s">
        <v>169</v>
      </c>
      <c r="E51" s="1" t="s">
        <v>316</v>
      </c>
      <c r="F51" s="1" t="s">
        <v>1444</v>
      </c>
      <c r="K51" s="1">
        <v>1</v>
      </c>
    </row>
    <row r="52" spans="1:12" x14ac:dyDescent="0.35">
      <c r="A52" s="2" t="s">
        <v>272</v>
      </c>
      <c r="B52" s="2">
        <v>10</v>
      </c>
      <c r="C52" s="1" t="s">
        <v>6</v>
      </c>
      <c r="D52" s="1" t="s">
        <v>169</v>
      </c>
      <c r="E52" s="1" t="s">
        <v>317</v>
      </c>
      <c r="F52" s="1" t="s">
        <v>1447</v>
      </c>
      <c r="K52" s="1">
        <v>1</v>
      </c>
    </row>
    <row r="53" spans="1:12" hidden="1" x14ac:dyDescent="0.35">
      <c r="F53" s="1" t="s">
        <v>1445</v>
      </c>
    </row>
    <row r="54" spans="1:12" x14ac:dyDescent="0.35">
      <c r="A54" s="2" t="s">
        <v>272</v>
      </c>
      <c r="B54" s="2">
        <v>11</v>
      </c>
      <c r="C54" s="1" t="s">
        <v>6</v>
      </c>
      <c r="D54" s="1" t="s">
        <v>169</v>
      </c>
      <c r="E54" s="1" t="s">
        <v>318</v>
      </c>
      <c r="F54" s="1" t="s">
        <v>1446</v>
      </c>
      <c r="K54" s="1">
        <v>1</v>
      </c>
      <c r="L54" s="58">
        <f>SUBTOTAL(9,K39:K54)</f>
        <v>10</v>
      </c>
    </row>
  </sheetData>
  <autoFilter ref="A2:F54" xr:uid="{00000000-0009-0000-0000-000001000000}">
    <filterColumn colId="3">
      <customFilters>
        <customFilter operator="notEqual" val=" "/>
      </customFilters>
    </filterColumn>
  </autoFilter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2:L60"/>
  <sheetViews>
    <sheetView zoomScale="80" zoomScaleNormal="80" workbookViewId="0">
      <pane ySplit="2" topLeftCell="A45" activePane="bottomLeft" state="frozen"/>
      <selection pane="bottomLeft" activeCell="E22" sqref="E22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3.5703125" style="1" bestFit="1" customWidth="1"/>
    <col min="4" max="4" width="18.42578125" style="1" bestFit="1" customWidth="1"/>
    <col min="5" max="5" width="33.42578125" style="1" bestFit="1" customWidth="1"/>
    <col min="6" max="6" width="59.140625" style="1" customWidth="1"/>
    <col min="7" max="12" width="9.140625" style="22"/>
    <col min="13" max="16384" width="9.140625" style="1"/>
  </cols>
  <sheetData>
    <row r="2" spans="1:12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21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320</v>
      </c>
      <c r="B3" s="2">
        <v>1</v>
      </c>
      <c r="C3" s="1" t="s">
        <v>29</v>
      </c>
      <c r="D3" s="1" t="s">
        <v>169</v>
      </c>
      <c r="E3" s="1" t="s">
        <v>319</v>
      </c>
      <c r="F3" s="67" t="s">
        <v>1555</v>
      </c>
      <c r="K3" s="22">
        <v>1</v>
      </c>
    </row>
    <row r="4" spans="1:12" x14ac:dyDescent="0.35">
      <c r="A4" s="2" t="s">
        <v>320</v>
      </c>
      <c r="B4" s="2">
        <v>2</v>
      </c>
      <c r="C4" s="1" t="s">
        <v>29</v>
      </c>
      <c r="D4" s="1" t="s">
        <v>169</v>
      </c>
      <c r="E4" s="1" t="s">
        <v>321</v>
      </c>
      <c r="F4" s="67" t="s">
        <v>1554</v>
      </c>
      <c r="K4" s="22">
        <v>1</v>
      </c>
    </row>
    <row r="5" spans="1:12" x14ac:dyDescent="0.35">
      <c r="A5" s="2" t="s">
        <v>320</v>
      </c>
      <c r="B5" s="2">
        <v>3</v>
      </c>
      <c r="C5" s="1" t="s">
        <v>29</v>
      </c>
      <c r="D5" s="1" t="s">
        <v>169</v>
      </c>
      <c r="E5" s="1" t="s">
        <v>322</v>
      </c>
      <c r="F5" s="67" t="s">
        <v>1553</v>
      </c>
      <c r="K5" s="22">
        <v>1</v>
      </c>
    </row>
    <row r="6" spans="1:12" x14ac:dyDescent="0.35">
      <c r="A6" s="2" t="s">
        <v>320</v>
      </c>
      <c r="B6" s="2">
        <v>4</v>
      </c>
      <c r="C6" s="1" t="s">
        <v>29</v>
      </c>
      <c r="D6" s="1" t="s">
        <v>169</v>
      </c>
      <c r="E6" s="1" t="s">
        <v>323</v>
      </c>
      <c r="F6" s="67" t="s">
        <v>1552</v>
      </c>
      <c r="K6" s="22">
        <v>1</v>
      </c>
    </row>
    <row r="7" spans="1:12" x14ac:dyDescent="0.35">
      <c r="A7" s="2" t="s">
        <v>320</v>
      </c>
      <c r="B7" s="2">
        <v>5</v>
      </c>
      <c r="C7" s="1" t="s">
        <v>29</v>
      </c>
      <c r="D7" s="1" t="s">
        <v>180</v>
      </c>
      <c r="E7" s="1" t="s">
        <v>324</v>
      </c>
      <c r="F7" s="67" t="s">
        <v>1724</v>
      </c>
      <c r="I7" s="22">
        <v>1</v>
      </c>
      <c r="J7" s="62">
        <f>SUBTOTAL(9,I7)</f>
        <v>1</v>
      </c>
    </row>
    <row r="8" spans="1:12" x14ac:dyDescent="0.35">
      <c r="A8" s="2" t="s">
        <v>320</v>
      </c>
      <c r="B8" s="2">
        <v>6</v>
      </c>
      <c r="C8" s="1" t="s">
        <v>29</v>
      </c>
      <c r="D8" s="1" t="s">
        <v>169</v>
      </c>
      <c r="E8" s="1" t="s">
        <v>325</v>
      </c>
      <c r="F8" s="67" t="s">
        <v>1551</v>
      </c>
      <c r="K8" s="22">
        <v>1</v>
      </c>
    </row>
    <row r="9" spans="1:12" x14ac:dyDescent="0.35">
      <c r="A9" s="2" t="s">
        <v>320</v>
      </c>
      <c r="B9" s="2">
        <v>7</v>
      </c>
      <c r="C9" s="1" t="s">
        <v>29</v>
      </c>
      <c r="D9" s="1" t="s">
        <v>169</v>
      </c>
      <c r="E9" s="1" t="s">
        <v>326</v>
      </c>
      <c r="F9" s="67" t="s">
        <v>1550</v>
      </c>
      <c r="K9" s="22">
        <v>1</v>
      </c>
    </row>
    <row r="10" spans="1:12" x14ac:dyDescent="0.35">
      <c r="A10" s="2" t="s">
        <v>320</v>
      </c>
      <c r="B10" s="2">
        <v>8</v>
      </c>
      <c r="C10" s="1" t="s">
        <v>29</v>
      </c>
      <c r="D10" s="1" t="s">
        <v>169</v>
      </c>
      <c r="E10" s="1" t="s">
        <v>327</v>
      </c>
      <c r="F10" s="67" t="s">
        <v>1549</v>
      </c>
      <c r="K10" s="22">
        <v>1</v>
      </c>
      <c r="L10" s="62">
        <f>SUBTOTAL(9,K3:K10)</f>
        <v>7</v>
      </c>
    </row>
    <row r="11" spans="1:12" x14ac:dyDescent="0.35">
      <c r="A11" s="2" t="s">
        <v>320</v>
      </c>
      <c r="B11" s="2">
        <v>1</v>
      </c>
      <c r="C11" s="1" t="s">
        <v>32</v>
      </c>
      <c r="D11" s="1" t="s">
        <v>169</v>
      </c>
      <c r="E11" s="1" t="s">
        <v>328</v>
      </c>
      <c r="F11" s="86" t="s">
        <v>1646</v>
      </c>
      <c r="K11" s="22">
        <v>1</v>
      </c>
    </row>
    <row r="12" spans="1:12" x14ac:dyDescent="0.35">
      <c r="A12" s="2" t="s">
        <v>320</v>
      </c>
      <c r="B12" s="2">
        <v>2</v>
      </c>
      <c r="C12" s="1" t="s">
        <v>32</v>
      </c>
      <c r="D12" s="1" t="s">
        <v>169</v>
      </c>
      <c r="E12" s="1" t="s">
        <v>329</v>
      </c>
      <c r="F12" s="86" t="s">
        <v>1647</v>
      </c>
      <c r="K12" s="22">
        <v>1</v>
      </c>
    </row>
    <row r="13" spans="1:12" x14ac:dyDescent="0.35">
      <c r="A13" s="2" t="s">
        <v>320</v>
      </c>
      <c r="B13" s="2">
        <v>3</v>
      </c>
      <c r="C13" s="1" t="s">
        <v>32</v>
      </c>
      <c r="D13" s="1" t="s">
        <v>169</v>
      </c>
      <c r="E13" s="1" t="s">
        <v>330</v>
      </c>
      <c r="F13" s="86" t="s">
        <v>1648</v>
      </c>
      <c r="K13" s="22">
        <v>1</v>
      </c>
    </row>
    <row r="14" spans="1:12" x14ac:dyDescent="0.35">
      <c r="A14" s="2" t="s">
        <v>320</v>
      </c>
      <c r="B14" s="2">
        <v>4</v>
      </c>
      <c r="C14" s="1" t="s">
        <v>32</v>
      </c>
      <c r="D14" s="1" t="s">
        <v>169</v>
      </c>
      <c r="E14" s="1" t="s">
        <v>331</v>
      </c>
      <c r="F14" s="86" t="s">
        <v>1649</v>
      </c>
      <c r="K14" s="22">
        <v>1</v>
      </c>
    </row>
    <row r="15" spans="1:12" x14ac:dyDescent="0.35">
      <c r="A15" s="2" t="s">
        <v>320</v>
      </c>
      <c r="B15" s="2">
        <v>5</v>
      </c>
      <c r="C15" s="1" t="s">
        <v>32</v>
      </c>
      <c r="D15" s="1" t="s">
        <v>169</v>
      </c>
      <c r="E15" s="1" t="s">
        <v>332</v>
      </c>
      <c r="F15" s="86" t="s">
        <v>1650</v>
      </c>
      <c r="K15" s="22">
        <v>1</v>
      </c>
    </row>
    <row r="16" spans="1:12" x14ac:dyDescent="0.35">
      <c r="A16" s="2" t="s">
        <v>320</v>
      </c>
      <c r="B16" s="2">
        <v>6</v>
      </c>
      <c r="C16" s="1" t="s">
        <v>32</v>
      </c>
      <c r="D16" s="1" t="s">
        <v>169</v>
      </c>
      <c r="E16" s="1" t="s">
        <v>333</v>
      </c>
      <c r="F16" s="86" t="s">
        <v>1651</v>
      </c>
      <c r="K16" s="22">
        <v>1</v>
      </c>
    </row>
    <row r="17" spans="1:12" x14ac:dyDescent="0.35">
      <c r="A17" s="2" t="s">
        <v>320</v>
      </c>
      <c r="B17" s="2">
        <v>7</v>
      </c>
      <c r="C17" s="1" t="s">
        <v>32</v>
      </c>
      <c r="D17" s="1" t="s">
        <v>183</v>
      </c>
      <c r="E17" s="1" t="s">
        <v>334</v>
      </c>
      <c r="F17" s="1" t="s">
        <v>1652</v>
      </c>
      <c r="G17" s="22">
        <v>1</v>
      </c>
      <c r="H17" s="60">
        <f>SUBTOTAL(9,G17)</f>
        <v>1</v>
      </c>
    </row>
    <row r="18" spans="1:12" x14ac:dyDescent="0.35">
      <c r="F18" s="1" t="s">
        <v>1653</v>
      </c>
    </row>
    <row r="19" spans="1:12" x14ac:dyDescent="0.35">
      <c r="F19" s="1" t="s">
        <v>1654</v>
      </c>
    </row>
    <row r="20" spans="1:12" x14ac:dyDescent="0.35">
      <c r="F20" s="1" t="s">
        <v>1655</v>
      </c>
    </row>
    <row r="21" spans="1:12" x14ac:dyDescent="0.35">
      <c r="F21" s="1" t="s">
        <v>1656</v>
      </c>
    </row>
    <row r="22" spans="1:12" x14ac:dyDescent="0.35">
      <c r="A22" s="2" t="s">
        <v>320</v>
      </c>
      <c r="B22" s="2">
        <v>8</v>
      </c>
      <c r="C22" s="1" t="s">
        <v>32</v>
      </c>
      <c r="D22" s="1" t="s">
        <v>169</v>
      </c>
      <c r="E22" s="1" t="s">
        <v>335</v>
      </c>
      <c r="F22" s="86" t="s">
        <v>1657</v>
      </c>
      <c r="K22" s="22">
        <v>1</v>
      </c>
    </row>
    <row r="23" spans="1:12" x14ac:dyDescent="0.35">
      <c r="A23" s="2" t="s">
        <v>320</v>
      </c>
      <c r="B23" s="2">
        <v>9</v>
      </c>
      <c r="C23" s="1" t="s">
        <v>32</v>
      </c>
      <c r="D23" s="1" t="s">
        <v>169</v>
      </c>
      <c r="E23" s="1" t="s">
        <v>336</v>
      </c>
      <c r="F23" s="86" t="s">
        <v>1658</v>
      </c>
      <c r="K23" s="22">
        <v>1</v>
      </c>
    </row>
    <row r="24" spans="1:12" x14ac:dyDescent="0.35">
      <c r="A24" s="2" t="s">
        <v>320</v>
      </c>
      <c r="B24" s="2">
        <v>10</v>
      </c>
      <c r="C24" s="1" t="s">
        <v>32</v>
      </c>
      <c r="D24" s="1" t="s">
        <v>169</v>
      </c>
      <c r="E24" s="1" t="s">
        <v>337</v>
      </c>
      <c r="F24" s="86" t="s">
        <v>1659</v>
      </c>
      <c r="K24" s="22">
        <v>1</v>
      </c>
    </row>
    <row r="25" spans="1:12" x14ac:dyDescent="0.35">
      <c r="A25" s="2" t="s">
        <v>320</v>
      </c>
      <c r="B25" s="2">
        <v>11</v>
      </c>
      <c r="C25" s="1" t="s">
        <v>32</v>
      </c>
      <c r="D25" s="1" t="s">
        <v>169</v>
      </c>
      <c r="E25" s="1" t="s">
        <v>338</v>
      </c>
      <c r="F25" s="86" t="s">
        <v>1660</v>
      </c>
      <c r="K25" s="22">
        <v>1</v>
      </c>
    </row>
    <row r="26" spans="1:12" x14ac:dyDescent="0.35">
      <c r="A26" s="2" t="s">
        <v>320</v>
      </c>
      <c r="B26" s="2">
        <v>12</v>
      </c>
      <c r="C26" s="1" t="s">
        <v>32</v>
      </c>
      <c r="D26" s="1" t="s">
        <v>169</v>
      </c>
      <c r="E26" s="1" t="s">
        <v>339</v>
      </c>
      <c r="F26" s="87" t="s">
        <v>1661</v>
      </c>
      <c r="K26" s="22">
        <v>1</v>
      </c>
    </row>
    <row r="27" spans="1:12" x14ac:dyDescent="0.35">
      <c r="A27" s="2" t="s">
        <v>320</v>
      </c>
      <c r="B27" s="2">
        <v>13</v>
      </c>
      <c r="C27" s="1" t="s">
        <v>32</v>
      </c>
      <c r="D27" s="1" t="s">
        <v>169</v>
      </c>
      <c r="E27" s="1" t="s">
        <v>340</v>
      </c>
      <c r="F27" s="86" t="s">
        <v>1662</v>
      </c>
      <c r="K27" s="22">
        <v>1</v>
      </c>
    </row>
    <row r="28" spans="1:12" x14ac:dyDescent="0.35">
      <c r="A28" s="2" t="s">
        <v>320</v>
      </c>
      <c r="B28" s="2">
        <v>14</v>
      </c>
      <c r="C28" s="1" t="s">
        <v>32</v>
      </c>
      <c r="D28" s="1" t="s">
        <v>169</v>
      </c>
      <c r="E28" s="1" t="s">
        <v>341</v>
      </c>
      <c r="F28" s="86" t="s">
        <v>1663</v>
      </c>
      <c r="K28" s="22">
        <v>1</v>
      </c>
      <c r="L28" s="62">
        <f>SUBTOTAL(9,K11:K28)</f>
        <v>13</v>
      </c>
    </row>
    <row r="29" spans="1:12" x14ac:dyDescent="0.35">
      <c r="A29" s="2" t="s">
        <v>320</v>
      </c>
      <c r="B29" s="2">
        <v>1</v>
      </c>
      <c r="C29" s="1" t="s">
        <v>39</v>
      </c>
      <c r="D29" s="1" t="s">
        <v>169</v>
      </c>
      <c r="E29" s="1" t="s">
        <v>342</v>
      </c>
      <c r="F29" s="86" t="s">
        <v>1664</v>
      </c>
      <c r="K29" s="22">
        <v>1</v>
      </c>
    </row>
    <row r="30" spans="1:12" x14ac:dyDescent="0.35">
      <c r="A30" s="2" t="s">
        <v>320</v>
      </c>
      <c r="B30" s="2">
        <v>2</v>
      </c>
      <c r="C30" s="1" t="s">
        <v>39</v>
      </c>
      <c r="D30" s="1" t="s">
        <v>169</v>
      </c>
      <c r="E30" s="1" t="s">
        <v>343</v>
      </c>
      <c r="F30" s="86" t="s">
        <v>1665</v>
      </c>
      <c r="K30" s="22">
        <v>1</v>
      </c>
    </row>
    <row r="31" spans="1:12" x14ac:dyDescent="0.35">
      <c r="A31" s="2" t="s">
        <v>320</v>
      </c>
      <c r="B31" s="2">
        <v>3</v>
      </c>
      <c r="C31" s="1" t="s">
        <v>39</v>
      </c>
      <c r="D31" s="1" t="s">
        <v>180</v>
      </c>
      <c r="E31" s="1" t="s">
        <v>344</v>
      </c>
      <c r="F31" s="86" t="s">
        <v>1666</v>
      </c>
      <c r="I31" s="22">
        <v>1</v>
      </c>
      <c r="J31" s="62">
        <f>SUBTOTAL(9,I31)</f>
        <v>1</v>
      </c>
    </row>
    <row r="32" spans="1:12" x14ac:dyDescent="0.35">
      <c r="A32" s="2" t="s">
        <v>320</v>
      </c>
      <c r="B32" s="2">
        <v>4</v>
      </c>
      <c r="C32" s="1" t="s">
        <v>39</v>
      </c>
      <c r="D32" s="1" t="s">
        <v>169</v>
      </c>
      <c r="E32" s="1" t="s">
        <v>345</v>
      </c>
      <c r="F32" s="86" t="s">
        <v>1667</v>
      </c>
      <c r="K32" s="22">
        <v>1</v>
      </c>
    </row>
    <row r="33" spans="1:12" x14ac:dyDescent="0.35">
      <c r="A33" s="2" t="s">
        <v>320</v>
      </c>
      <c r="B33" s="2">
        <v>5</v>
      </c>
      <c r="C33" s="1" t="s">
        <v>39</v>
      </c>
      <c r="D33" s="1" t="s">
        <v>169</v>
      </c>
      <c r="E33" s="1" t="s">
        <v>346</v>
      </c>
      <c r="F33" s="86" t="s">
        <v>1668</v>
      </c>
      <c r="K33" s="22">
        <v>1</v>
      </c>
    </row>
    <row r="34" spans="1:12" x14ac:dyDescent="0.35">
      <c r="A34" s="2" t="s">
        <v>320</v>
      </c>
      <c r="B34" s="2">
        <v>6</v>
      </c>
      <c r="C34" s="1" t="s">
        <v>39</v>
      </c>
      <c r="D34" s="1" t="s">
        <v>169</v>
      </c>
      <c r="E34" s="1" t="s">
        <v>347</v>
      </c>
      <c r="F34" s="86" t="s">
        <v>1669</v>
      </c>
      <c r="K34" s="22">
        <v>1</v>
      </c>
    </row>
    <row r="35" spans="1:12" x14ac:dyDescent="0.35">
      <c r="A35" s="2" t="s">
        <v>320</v>
      </c>
      <c r="B35" s="2">
        <v>7</v>
      </c>
      <c r="C35" s="1" t="s">
        <v>39</v>
      </c>
      <c r="D35" s="1" t="s">
        <v>169</v>
      </c>
      <c r="E35" s="1" t="s">
        <v>348</v>
      </c>
      <c r="F35" s="86" t="s">
        <v>1670</v>
      </c>
      <c r="K35" s="22">
        <v>1</v>
      </c>
    </row>
    <row r="36" spans="1:12" x14ac:dyDescent="0.35">
      <c r="A36" s="2" t="s">
        <v>320</v>
      </c>
      <c r="B36" s="2">
        <v>8</v>
      </c>
      <c r="C36" s="1" t="s">
        <v>39</v>
      </c>
      <c r="D36" s="1" t="s">
        <v>169</v>
      </c>
      <c r="E36" s="1" t="s">
        <v>349</v>
      </c>
      <c r="F36" s="86" t="s">
        <v>1671</v>
      </c>
      <c r="K36" s="22">
        <v>1</v>
      </c>
      <c r="L36" s="62">
        <f>SUBTOTAL(9,K29:K36)</f>
        <v>7</v>
      </c>
    </row>
    <row r="37" spans="1:12" x14ac:dyDescent="0.35">
      <c r="A37" s="2" t="s">
        <v>320</v>
      </c>
      <c r="B37" s="2">
        <v>1</v>
      </c>
      <c r="C37" s="1" t="s">
        <v>5</v>
      </c>
      <c r="D37" s="1" t="s">
        <v>169</v>
      </c>
      <c r="E37" s="1" t="s">
        <v>350</v>
      </c>
      <c r="F37" s="49" t="s">
        <v>1362</v>
      </c>
      <c r="K37" s="22">
        <v>1</v>
      </c>
    </row>
    <row r="38" spans="1:12" x14ac:dyDescent="0.35">
      <c r="A38" s="2" t="s">
        <v>320</v>
      </c>
      <c r="B38" s="2">
        <v>2</v>
      </c>
      <c r="C38" s="1" t="s">
        <v>5</v>
      </c>
      <c r="D38" s="1" t="s">
        <v>180</v>
      </c>
      <c r="E38" s="1" t="s">
        <v>351</v>
      </c>
      <c r="F38" s="49" t="s">
        <v>1363</v>
      </c>
      <c r="I38" s="22">
        <v>1</v>
      </c>
      <c r="J38" s="62">
        <f>SUBTOTAL(9,I38)</f>
        <v>1</v>
      </c>
    </row>
    <row r="39" spans="1:12" x14ac:dyDescent="0.35">
      <c r="A39" s="2" t="s">
        <v>320</v>
      </c>
      <c r="B39" s="2">
        <v>3</v>
      </c>
      <c r="C39" s="1" t="s">
        <v>5</v>
      </c>
      <c r="D39" s="1" t="s">
        <v>169</v>
      </c>
      <c r="E39" s="1" t="s">
        <v>352</v>
      </c>
      <c r="F39" s="50" t="s">
        <v>1364</v>
      </c>
      <c r="K39" s="22">
        <v>1</v>
      </c>
    </row>
    <row r="40" spans="1:12" x14ac:dyDescent="0.35">
      <c r="A40" s="2" t="s">
        <v>320</v>
      </c>
      <c r="B40" s="2">
        <v>4</v>
      </c>
      <c r="C40" s="1" t="s">
        <v>5</v>
      </c>
      <c r="D40" s="1" t="s">
        <v>169</v>
      </c>
      <c r="E40" s="1" t="s">
        <v>353</v>
      </c>
      <c r="F40" s="49" t="s">
        <v>1365</v>
      </c>
      <c r="K40" s="22">
        <v>1</v>
      </c>
    </row>
    <row r="41" spans="1:12" x14ac:dyDescent="0.35">
      <c r="A41" s="2" t="s">
        <v>320</v>
      </c>
      <c r="B41" s="2">
        <v>5</v>
      </c>
      <c r="C41" s="1" t="s">
        <v>5</v>
      </c>
      <c r="D41" s="1" t="s">
        <v>169</v>
      </c>
      <c r="E41" s="1" t="s">
        <v>354</v>
      </c>
      <c r="F41" s="49" t="s">
        <v>1366</v>
      </c>
      <c r="K41" s="22">
        <v>1</v>
      </c>
    </row>
    <row r="42" spans="1:12" x14ac:dyDescent="0.35">
      <c r="A42" s="2" t="s">
        <v>320</v>
      </c>
      <c r="B42" s="2">
        <v>6</v>
      </c>
      <c r="C42" s="1" t="s">
        <v>5</v>
      </c>
      <c r="D42" s="1" t="s">
        <v>169</v>
      </c>
      <c r="E42" s="1" t="s">
        <v>355</v>
      </c>
      <c r="F42" s="49" t="s">
        <v>1367</v>
      </c>
      <c r="K42" s="22">
        <v>1</v>
      </c>
    </row>
    <row r="43" spans="1:12" x14ac:dyDescent="0.35">
      <c r="A43" s="2" t="s">
        <v>320</v>
      </c>
      <c r="B43" s="2">
        <v>7</v>
      </c>
      <c r="C43" s="1" t="s">
        <v>5</v>
      </c>
      <c r="D43" s="1" t="s">
        <v>169</v>
      </c>
      <c r="E43" s="1" t="s">
        <v>356</v>
      </c>
      <c r="F43" s="49" t="s">
        <v>1368</v>
      </c>
      <c r="K43" s="22">
        <v>1</v>
      </c>
    </row>
    <row r="44" spans="1:12" x14ac:dyDescent="0.35">
      <c r="A44" s="2" t="s">
        <v>320</v>
      </c>
      <c r="B44" s="2">
        <v>8</v>
      </c>
      <c r="C44" s="1" t="s">
        <v>5</v>
      </c>
      <c r="D44" s="1" t="s">
        <v>169</v>
      </c>
      <c r="E44" s="1" t="s">
        <v>357</v>
      </c>
      <c r="F44" s="51" t="s">
        <v>1369</v>
      </c>
      <c r="K44" s="22">
        <v>1</v>
      </c>
    </row>
    <row r="45" spans="1:12" x14ac:dyDescent="0.35">
      <c r="A45" s="2" t="s">
        <v>320</v>
      </c>
      <c r="B45" s="2">
        <v>9</v>
      </c>
      <c r="C45" s="1" t="s">
        <v>5</v>
      </c>
      <c r="D45" s="1" t="s">
        <v>169</v>
      </c>
      <c r="E45" s="1" t="s">
        <v>358</v>
      </c>
      <c r="F45" s="51" t="s">
        <v>1370</v>
      </c>
      <c r="K45" s="22">
        <v>1</v>
      </c>
    </row>
    <row r="46" spans="1:12" x14ac:dyDescent="0.35">
      <c r="A46" s="2" t="s">
        <v>320</v>
      </c>
      <c r="B46" s="2">
        <v>10</v>
      </c>
      <c r="C46" s="1" t="s">
        <v>5</v>
      </c>
      <c r="D46" s="1" t="s">
        <v>169</v>
      </c>
      <c r="E46" s="1" t="s">
        <v>359</v>
      </c>
      <c r="F46" s="49" t="s">
        <v>1371</v>
      </c>
      <c r="K46" s="22">
        <v>1</v>
      </c>
    </row>
    <row r="47" spans="1:12" x14ac:dyDescent="0.35">
      <c r="A47" s="2" t="s">
        <v>320</v>
      </c>
      <c r="B47" s="2">
        <v>11</v>
      </c>
      <c r="C47" s="1" t="s">
        <v>5</v>
      </c>
      <c r="D47" s="1" t="s">
        <v>169</v>
      </c>
      <c r="E47" s="1" t="s">
        <v>360</v>
      </c>
      <c r="F47" s="49" t="s">
        <v>1372</v>
      </c>
      <c r="K47" s="22">
        <v>1</v>
      </c>
    </row>
    <row r="48" spans="1:12" x14ac:dyDescent="0.35">
      <c r="A48" s="2" t="s">
        <v>320</v>
      </c>
      <c r="B48" s="2">
        <v>12</v>
      </c>
      <c r="C48" s="1" t="s">
        <v>5</v>
      </c>
      <c r="D48" s="1" t="s">
        <v>169</v>
      </c>
      <c r="E48" s="1" t="s">
        <v>361</v>
      </c>
      <c r="F48" s="49" t="s">
        <v>1373</v>
      </c>
      <c r="K48" s="22">
        <v>1</v>
      </c>
      <c r="L48" s="62">
        <f>SUBTOTAL(9,K37:K48)</f>
        <v>11</v>
      </c>
    </row>
    <row r="49" spans="1:12" x14ac:dyDescent="0.35">
      <c r="A49" s="2" t="s">
        <v>320</v>
      </c>
      <c r="B49" s="2">
        <v>1</v>
      </c>
      <c r="C49" s="1" t="s">
        <v>53</v>
      </c>
      <c r="D49" s="1" t="s">
        <v>169</v>
      </c>
      <c r="E49" s="1" t="s">
        <v>362</v>
      </c>
      <c r="F49" s="1" t="s">
        <v>1672</v>
      </c>
      <c r="K49" s="22">
        <v>1</v>
      </c>
    </row>
    <row r="50" spans="1:12" x14ac:dyDescent="0.35">
      <c r="A50" s="2" t="s">
        <v>320</v>
      </c>
      <c r="B50" s="2">
        <v>2</v>
      </c>
      <c r="C50" s="1" t="s">
        <v>53</v>
      </c>
      <c r="D50" s="1" t="s">
        <v>169</v>
      </c>
      <c r="E50" s="1" t="s">
        <v>363</v>
      </c>
      <c r="F50" s="1" t="s">
        <v>1673</v>
      </c>
      <c r="K50" s="22">
        <v>1</v>
      </c>
    </row>
    <row r="51" spans="1:12" x14ac:dyDescent="0.35">
      <c r="A51" s="2" t="s">
        <v>320</v>
      </c>
      <c r="B51" s="2">
        <v>3</v>
      </c>
      <c r="C51" s="1" t="s">
        <v>53</v>
      </c>
      <c r="D51" s="1" t="s">
        <v>169</v>
      </c>
      <c r="E51" s="1" t="s">
        <v>364</v>
      </c>
      <c r="F51" s="1" t="s">
        <v>1674</v>
      </c>
      <c r="K51" s="22">
        <v>1</v>
      </c>
    </row>
    <row r="52" spans="1:12" x14ac:dyDescent="0.35">
      <c r="A52" s="2" t="s">
        <v>320</v>
      </c>
      <c r="B52" s="2">
        <v>4</v>
      </c>
      <c r="C52" s="1" t="s">
        <v>53</v>
      </c>
      <c r="D52" s="1" t="s">
        <v>169</v>
      </c>
      <c r="E52" s="1" t="s">
        <v>365</v>
      </c>
      <c r="F52" s="1" t="s">
        <v>1675</v>
      </c>
      <c r="K52" s="22">
        <v>1</v>
      </c>
    </row>
    <row r="53" spans="1:12" x14ac:dyDescent="0.35">
      <c r="A53" s="2" t="s">
        <v>320</v>
      </c>
      <c r="B53" s="2">
        <v>5</v>
      </c>
      <c r="C53" s="1" t="s">
        <v>53</v>
      </c>
      <c r="D53" s="1" t="s">
        <v>169</v>
      </c>
      <c r="E53" s="1" t="s">
        <v>366</v>
      </c>
      <c r="F53" s="1" t="s">
        <v>1676</v>
      </c>
      <c r="K53" s="22">
        <v>1</v>
      </c>
    </row>
    <row r="54" spans="1:12" x14ac:dyDescent="0.35">
      <c r="A54" s="2" t="s">
        <v>320</v>
      </c>
      <c r="B54" s="2">
        <v>6</v>
      </c>
      <c r="C54" s="1" t="s">
        <v>53</v>
      </c>
      <c r="D54" s="1" t="s">
        <v>180</v>
      </c>
      <c r="E54" s="1" t="s">
        <v>367</v>
      </c>
      <c r="F54" s="1" t="s">
        <v>1677</v>
      </c>
      <c r="I54" s="22">
        <v>1</v>
      </c>
      <c r="J54" s="62">
        <f>SUBTOTAL(9,I54)</f>
        <v>1</v>
      </c>
    </row>
    <row r="55" spans="1:12" x14ac:dyDescent="0.35">
      <c r="A55" s="2" t="s">
        <v>320</v>
      </c>
      <c r="B55" s="2">
        <v>7</v>
      </c>
      <c r="C55" s="1" t="s">
        <v>53</v>
      </c>
      <c r="D55" s="1" t="s">
        <v>169</v>
      </c>
      <c r="E55" s="1" t="s">
        <v>368</v>
      </c>
      <c r="F55" s="1" t="s">
        <v>1678</v>
      </c>
      <c r="K55" s="22">
        <v>1</v>
      </c>
    </row>
    <row r="56" spans="1:12" x14ac:dyDescent="0.35">
      <c r="A56" s="2" t="s">
        <v>320</v>
      </c>
      <c r="B56" s="2">
        <v>8</v>
      </c>
      <c r="C56" s="1" t="s">
        <v>53</v>
      </c>
      <c r="D56" s="1" t="s">
        <v>169</v>
      </c>
      <c r="E56" s="1" t="s">
        <v>369</v>
      </c>
      <c r="F56" s="1" t="s">
        <v>1679</v>
      </c>
      <c r="K56" s="22">
        <v>1</v>
      </c>
    </row>
    <row r="57" spans="1:12" x14ac:dyDescent="0.35">
      <c r="A57" s="2" t="s">
        <v>320</v>
      </c>
      <c r="B57" s="2">
        <v>9</v>
      </c>
      <c r="C57" s="1" t="s">
        <v>53</v>
      </c>
      <c r="D57" s="1" t="s">
        <v>169</v>
      </c>
      <c r="E57" s="1" t="s">
        <v>370</v>
      </c>
      <c r="F57" s="1" t="s">
        <v>1680</v>
      </c>
      <c r="K57" s="22">
        <v>1</v>
      </c>
    </row>
    <row r="58" spans="1:12" x14ac:dyDescent="0.35">
      <c r="A58" s="2" t="s">
        <v>320</v>
      </c>
      <c r="B58" s="2">
        <v>10</v>
      </c>
      <c r="C58" s="1" t="s">
        <v>53</v>
      </c>
      <c r="D58" s="1" t="s">
        <v>169</v>
      </c>
      <c r="E58" s="1" t="s">
        <v>371</v>
      </c>
      <c r="F58" s="1" t="s">
        <v>1681</v>
      </c>
      <c r="K58" s="22">
        <v>1</v>
      </c>
    </row>
    <row r="59" spans="1:12" x14ac:dyDescent="0.35">
      <c r="A59" s="2" t="s">
        <v>320</v>
      </c>
      <c r="B59" s="2">
        <v>11</v>
      </c>
      <c r="C59" s="1" t="s">
        <v>53</v>
      </c>
      <c r="D59" s="1" t="s">
        <v>169</v>
      </c>
      <c r="E59" s="1" t="s">
        <v>372</v>
      </c>
      <c r="F59" s="1" t="s">
        <v>1682</v>
      </c>
      <c r="K59" s="22">
        <v>1</v>
      </c>
    </row>
    <row r="60" spans="1:12" x14ac:dyDescent="0.35">
      <c r="A60" s="2" t="s">
        <v>320</v>
      </c>
      <c r="B60" s="2">
        <v>12</v>
      </c>
      <c r="C60" s="1" t="s">
        <v>53</v>
      </c>
      <c r="D60" s="1" t="s">
        <v>169</v>
      </c>
      <c r="E60" s="1" t="s">
        <v>373</v>
      </c>
      <c r="F60" s="1" t="s">
        <v>1683</v>
      </c>
      <c r="K60" s="22">
        <v>1</v>
      </c>
      <c r="L60" s="62">
        <f>SUBTOTAL(9,K49:K60)</f>
        <v>11</v>
      </c>
    </row>
  </sheetData>
  <autoFilter ref="A2:F60" xr:uid="{00000000-0009-0000-0000-000002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2:L79"/>
  <sheetViews>
    <sheetView zoomScale="80" zoomScaleNormal="80" workbookViewId="0">
      <pane ySplit="2" topLeftCell="A3" activePane="bottomLeft" state="frozen"/>
      <selection pane="bottomLeft" activeCell="F30" sqref="F30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8.5703125" style="1" bestFit="1" customWidth="1"/>
    <col min="4" max="4" width="18.42578125" style="1" bestFit="1" customWidth="1"/>
    <col min="5" max="5" width="36.140625" style="1" bestFit="1" customWidth="1"/>
    <col min="6" max="6" width="47.42578125" style="1" customWidth="1"/>
    <col min="7" max="8" width="9.140625" style="22"/>
    <col min="9" max="16384" width="9.140625" style="1"/>
  </cols>
  <sheetData>
    <row r="2" spans="1:12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21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375</v>
      </c>
      <c r="B3" s="2">
        <v>1</v>
      </c>
      <c r="C3" s="1" t="s">
        <v>34</v>
      </c>
      <c r="D3" s="1" t="s">
        <v>169</v>
      </c>
      <c r="E3" s="1" t="s">
        <v>374</v>
      </c>
      <c r="F3" s="1" t="s">
        <v>1253</v>
      </c>
      <c r="K3" s="1">
        <v>1</v>
      </c>
    </row>
    <row r="4" spans="1:12" x14ac:dyDescent="0.35">
      <c r="A4" s="2" t="s">
        <v>375</v>
      </c>
      <c r="B4" s="2">
        <v>2</v>
      </c>
      <c r="C4" s="1" t="s">
        <v>34</v>
      </c>
      <c r="D4" s="1" t="s">
        <v>169</v>
      </c>
      <c r="E4" s="1" t="s">
        <v>376</v>
      </c>
      <c r="F4" s="1" t="s">
        <v>1478</v>
      </c>
      <c r="K4" s="1">
        <v>1</v>
      </c>
    </row>
    <row r="5" spans="1:12" x14ac:dyDescent="0.35">
      <c r="A5" s="2" t="s">
        <v>375</v>
      </c>
      <c r="B5" s="2">
        <v>3</v>
      </c>
      <c r="C5" s="1" t="s">
        <v>34</v>
      </c>
      <c r="D5" s="1" t="s">
        <v>169</v>
      </c>
      <c r="E5" s="1" t="s">
        <v>377</v>
      </c>
      <c r="F5" s="1" t="s">
        <v>1255</v>
      </c>
      <c r="K5" s="1">
        <v>1</v>
      </c>
    </row>
    <row r="6" spans="1:12" x14ac:dyDescent="0.35">
      <c r="A6" s="2" t="s">
        <v>375</v>
      </c>
      <c r="B6" s="2">
        <v>4</v>
      </c>
      <c r="C6" s="1" t="s">
        <v>34</v>
      </c>
      <c r="D6" s="1" t="s">
        <v>169</v>
      </c>
      <c r="E6" s="1" t="s">
        <v>378</v>
      </c>
      <c r="F6" s="1" t="s">
        <v>1479</v>
      </c>
      <c r="K6" s="1">
        <v>1</v>
      </c>
    </row>
    <row r="7" spans="1:12" ht="23.25" x14ac:dyDescent="0.35">
      <c r="F7" s="64" t="s">
        <v>1480</v>
      </c>
    </row>
    <row r="8" spans="1:12" x14ac:dyDescent="0.35">
      <c r="F8" s="1" t="s">
        <v>1481</v>
      </c>
    </row>
    <row r="9" spans="1:12" x14ac:dyDescent="0.35">
      <c r="A9" s="2" t="s">
        <v>375</v>
      </c>
      <c r="B9" s="2">
        <v>5</v>
      </c>
      <c r="C9" s="1" t="s">
        <v>34</v>
      </c>
      <c r="D9" s="1" t="s">
        <v>169</v>
      </c>
      <c r="E9" s="1" t="s">
        <v>379</v>
      </c>
      <c r="F9" s="1" t="s">
        <v>1482</v>
      </c>
      <c r="K9" s="1">
        <v>1</v>
      </c>
    </row>
    <row r="10" spans="1:12" x14ac:dyDescent="0.35">
      <c r="A10" s="2" t="s">
        <v>375</v>
      </c>
      <c r="B10" s="2">
        <v>6</v>
      </c>
      <c r="C10" s="1" t="s">
        <v>34</v>
      </c>
      <c r="D10" s="1" t="s">
        <v>183</v>
      </c>
      <c r="E10" s="1" t="s">
        <v>380</v>
      </c>
      <c r="F10" s="1" t="s">
        <v>1254</v>
      </c>
      <c r="G10" s="22">
        <v>1</v>
      </c>
      <c r="H10" s="60">
        <f>SUBTOTAL(9,G10)</f>
        <v>1</v>
      </c>
    </row>
    <row r="11" spans="1:12" x14ac:dyDescent="0.35">
      <c r="A11" s="2" t="s">
        <v>375</v>
      </c>
      <c r="B11" s="2">
        <v>7</v>
      </c>
      <c r="C11" s="1" t="s">
        <v>34</v>
      </c>
      <c r="D11" s="1" t="s">
        <v>169</v>
      </c>
      <c r="E11" s="1" t="s">
        <v>381</v>
      </c>
      <c r="L11" s="60">
        <f>SUBTOTAL(9,K3:K11)</f>
        <v>5</v>
      </c>
    </row>
    <row r="12" spans="1:12" x14ac:dyDescent="0.35">
      <c r="A12" s="2" t="s">
        <v>375</v>
      </c>
      <c r="B12" s="2">
        <v>1</v>
      </c>
      <c r="C12" s="1" t="s">
        <v>38</v>
      </c>
      <c r="D12" s="1" t="s">
        <v>169</v>
      </c>
      <c r="E12" s="1" t="s">
        <v>382</v>
      </c>
      <c r="F12" s="65" t="s">
        <v>1534</v>
      </c>
      <c r="K12" s="1">
        <v>1</v>
      </c>
    </row>
    <row r="13" spans="1:12" x14ac:dyDescent="0.35">
      <c r="A13" s="2" t="s">
        <v>375</v>
      </c>
      <c r="B13" s="2">
        <v>2</v>
      </c>
      <c r="C13" s="1" t="s">
        <v>38</v>
      </c>
      <c r="D13" s="1" t="s">
        <v>169</v>
      </c>
      <c r="E13" s="1" t="s">
        <v>383</v>
      </c>
      <c r="F13" s="65" t="s">
        <v>1539</v>
      </c>
      <c r="K13" s="1">
        <v>1</v>
      </c>
    </row>
    <row r="14" spans="1:12" x14ac:dyDescent="0.35">
      <c r="A14" s="2" t="s">
        <v>375</v>
      </c>
      <c r="B14" s="2">
        <v>3</v>
      </c>
      <c r="C14" s="1" t="s">
        <v>38</v>
      </c>
      <c r="D14" s="1" t="s">
        <v>180</v>
      </c>
      <c r="E14" s="1" t="s">
        <v>384</v>
      </c>
      <c r="F14" s="65" t="s">
        <v>1540</v>
      </c>
      <c r="I14" s="1">
        <v>1</v>
      </c>
      <c r="J14" s="60">
        <f>SUBTOTAL(9,I14)</f>
        <v>1</v>
      </c>
    </row>
    <row r="15" spans="1:12" x14ac:dyDescent="0.35">
      <c r="F15" s="65" t="s">
        <v>1536</v>
      </c>
      <c r="J15" s="22"/>
    </row>
    <row r="16" spans="1:12" x14ac:dyDescent="0.35">
      <c r="F16" s="65" t="s">
        <v>1541</v>
      </c>
      <c r="J16" s="22"/>
    </row>
    <row r="17" spans="1:12" x14ac:dyDescent="0.35">
      <c r="A17" s="2" t="s">
        <v>375</v>
      </c>
      <c r="B17" s="2">
        <v>4</v>
      </c>
      <c r="C17" s="1" t="s">
        <v>38</v>
      </c>
      <c r="D17" s="1" t="s">
        <v>169</v>
      </c>
      <c r="E17" s="1" t="s">
        <v>385</v>
      </c>
      <c r="F17" s="65" t="s">
        <v>1542</v>
      </c>
      <c r="K17" s="1">
        <v>1</v>
      </c>
    </row>
    <row r="18" spans="1:12" x14ac:dyDescent="0.35">
      <c r="A18" s="2" t="s">
        <v>375</v>
      </c>
      <c r="B18" s="2">
        <v>5</v>
      </c>
      <c r="C18" s="1" t="s">
        <v>38</v>
      </c>
      <c r="D18" s="1" t="s">
        <v>169</v>
      </c>
      <c r="E18" s="1" t="s">
        <v>386</v>
      </c>
      <c r="F18" s="65" t="s">
        <v>1543</v>
      </c>
      <c r="K18" s="1">
        <v>1</v>
      </c>
    </row>
    <row r="19" spans="1:12" x14ac:dyDescent="0.35">
      <c r="A19" s="2" t="s">
        <v>375</v>
      </c>
      <c r="B19" s="2">
        <v>6</v>
      </c>
      <c r="C19" s="1" t="s">
        <v>38</v>
      </c>
      <c r="D19" s="1" t="s">
        <v>169</v>
      </c>
      <c r="E19" s="1" t="s">
        <v>387</v>
      </c>
      <c r="F19" s="65" t="s">
        <v>1532</v>
      </c>
      <c r="K19" s="1">
        <v>1</v>
      </c>
    </row>
    <row r="20" spans="1:12" x14ac:dyDescent="0.35">
      <c r="A20" s="2" t="s">
        <v>375</v>
      </c>
      <c r="B20" s="2">
        <v>7</v>
      </c>
      <c r="C20" s="1" t="s">
        <v>38</v>
      </c>
      <c r="D20" s="1" t="s">
        <v>169</v>
      </c>
      <c r="E20" s="1" t="s">
        <v>388</v>
      </c>
      <c r="F20" s="65" t="s">
        <v>1533</v>
      </c>
      <c r="K20" s="1">
        <v>1</v>
      </c>
    </row>
    <row r="21" spans="1:12" x14ac:dyDescent="0.35">
      <c r="A21" s="2" t="s">
        <v>375</v>
      </c>
      <c r="B21" s="2">
        <v>8</v>
      </c>
      <c r="C21" s="1" t="s">
        <v>38</v>
      </c>
      <c r="D21" s="1" t="s">
        <v>169</v>
      </c>
      <c r="E21" s="1" t="s">
        <v>389</v>
      </c>
      <c r="F21" s="65" t="s">
        <v>1531</v>
      </c>
      <c r="K21" s="1">
        <v>1</v>
      </c>
      <c r="L21" s="60">
        <f>SUBTOTAL(9,K12:K21)</f>
        <v>7</v>
      </c>
    </row>
    <row r="22" spans="1:12" x14ac:dyDescent="0.35">
      <c r="A22" s="2" t="s">
        <v>375</v>
      </c>
      <c r="B22" s="2">
        <v>1</v>
      </c>
      <c r="C22" s="1" t="s">
        <v>31</v>
      </c>
      <c r="D22" s="1" t="s">
        <v>169</v>
      </c>
      <c r="E22" s="1" t="s">
        <v>390</v>
      </c>
      <c r="F22" s="1" t="s">
        <v>1483</v>
      </c>
      <c r="K22" s="1">
        <v>1</v>
      </c>
    </row>
    <row r="23" spans="1:12" x14ac:dyDescent="0.35">
      <c r="A23" s="2" t="s">
        <v>375</v>
      </c>
      <c r="B23" s="2">
        <v>2</v>
      </c>
      <c r="C23" s="1" t="s">
        <v>31</v>
      </c>
      <c r="D23" s="1" t="s">
        <v>180</v>
      </c>
      <c r="E23" s="1" t="s">
        <v>391</v>
      </c>
      <c r="F23" s="1" t="s">
        <v>1484</v>
      </c>
      <c r="I23" s="1">
        <v>1</v>
      </c>
      <c r="J23" s="60">
        <f>SUBTOTAL(9,I23)</f>
        <v>1</v>
      </c>
    </row>
    <row r="24" spans="1:12" x14ac:dyDescent="0.35">
      <c r="A24" s="2" t="s">
        <v>375</v>
      </c>
      <c r="B24" s="2">
        <v>3</v>
      </c>
      <c r="C24" s="1" t="s">
        <v>31</v>
      </c>
      <c r="D24" s="1" t="s">
        <v>183</v>
      </c>
      <c r="E24" s="1" t="s">
        <v>392</v>
      </c>
      <c r="F24" s="1" t="s">
        <v>1485</v>
      </c>
      <c r="G24" s="22">
        <v>1</v>
      </c>
      <c r="H24" s="60">
        <f>SUBTOTAL(9,G24)</f>
        <v>1</v>
      </c>
    </row>
    <row r="25" spans="1:12" x14ac:dyDescent="0.35">
      <c r="F25" s="1" t="s">
        <v>1486</v>
      </c>
    </row>
    <row r="26" spans="1:12" x14ac:dyDescent="0.35">
      <c r="A26" s="2" t="s">
        <v>375</v>
      </c>
      <c r="B26" s="2">
        <v>4</v>
      </c>
      <c r="C26" s="1" t="s">
        <v>31</v>
      </c>
      <c r="D26" s="1" t="s">
        <v>169</v>
      </c>
      <c r="E26" s="1" t="s">
        <v>393</v>
      </c>
      <c r="F26" s="1" t="s">
        <v>1487</v>
      </c>
      <c r="K26" s="1">
        <v>1</v>
      </c>
    </row>
    <row r="27" spans="1:12" x14ac:dyDescent="0.35">
      <c r="A27" s="2" t="s">
        <v>375</v>
      </c>
      <c r="B27" s="2">
        <v>5</v>
      </c>
      <c r="C27" s="1" t="s">
        <v>31</v>
      </c>
      <c r="D27" s="1" t="s">
        <v>169</v>
      </c>
      <c r="E27" s="1" t="s">
        <v>394</v>
      </c>
      <c r="F27" s="1" t="s">
        <v>1488</v>
      </c>
      <c r="K27" s="1">
        <v>1</v>
      </c>
    </row>
    <row r="28" spans="1:12" x14ac:dyDescent="0.35">
      <c r="A28" s="2" t="s">
        <v>375</v>
      </c>
      <c r="B28" s="2">
        <v>6</v>
      </c>
      <c r="C28" s="1" t="s">
        <v>31</v>
      </c>
      <c r="D28" s="1" t="s">
        <v>169</v>
      </c>
      <c r="E28" s="1" t="s">
        <v>395</v>
      </c>
      <c r="F28" s="1" t="s">
        <v>1489</v>
      </c>
      <c r="K28" s="1">
        <v>1</v>
      </c>
    </row>
    <row r="29" spans="1:12" x14ac:dyDescent="0.35">
      <c r="A29" s="2" t="s">
        <v>375</v>
      </c>
      <c r="B29" s="2">
        <v>7</v>
      </c>
      <c r="C29" s="1" t="s">
        <v>31</v>
      </c>
      <c r="D29" s="1" t="s">
        <v>169</v>
      </c>
      <c r="E29" s="1" t="s">
        <v>396</v>
      </c>
      <c r="F29" s="1" t="s">
        <v>1490</v>
      </c>
      <c r="K29" s="1">
        <v>1</v>
      </c>
    </row>
    <row r="30" spans="1:12" x14ac:dyDescent="0.35">
      <c r="A30" s="2" t="s">
        <v>375</v>
      </c>
      <c r="B30" s="2">
        <v>8</v>
      </c>
      <c r="C30" s="1" t="s">
        <v>31</v>
      </c>
      <c r="D30" s="1" t="s">
        <v>169</v>
      </c>
      <c r="E30" s="1" t="s">
        <v>397</v>
      </c>
      <c r="F30" s="1" t="s">
        <v>1491</v>
      </c>
      <c r="K30" s="1">
        <v>1</v>
      </c>
    </row>
    <row r="31" spans="1:12" x14ac:dyDescent="0.35">
      <c r="A31" s="2" t="s">
        <v>375</v>
      </c>
      <c r="B31" s="2">
        <v>9</v>
      </c>
      <c r="C31" s="1" t="s">
        <v>31</v>
      </c>
      <c r="D31" s="1" t="s">
        <v>169</v>
      </c>
      <c r="E31" s="1" t="s">
        <v>398</v>
      </c>
      <c r="F31" s="1" t="s">
        <v>1492</v>
      </c>
      <c r="K31" s="1">
        <v>1</v>
      </c>
    </row>
    <row r="32" spans="1:12" x14ac:dyDescent="0.35">
      <c r="A32" s="2" t="s">
        <v>375</v>
      </c>
      <c r="B32" s="2">
        <v>10</v>
      </c>
      <c r="C32" s="1" t="s">
        <v>31</v>
      </c>
      <c r="D32" s="1" t="s">
        <v>169</v>
      </c>
      <c r="E32" s="1" t="s">
        <v>399</v>
      </c>
      <c r="F32" s="1" t="s">
        <v>1493</v>
      </c>
      <c r="K32" s="1">
        <v>1</v>
      </c>
    </row>
    <row r="33" spans="1:12" x14ac:dyDescent="0.35">
      <c r="A33" s="2" t="s">
        <v>375</v>
      </c>
      <c r="B33" s="2">
        <v>11</v>
      </c>
      <c r="C33" s="1" t="s">
        <v>31</v>
      </c>
      <c r="D33" s="1" t="s">
        <v>169</v>
      </c>
      <c r="E33" s="1" t="s">
        <v>400</v>
      </c>
      <c r="F33" s="1" t="s">
        <v>1494</v>
      </c>
      <c r="K33" s="1">
        <v>1</v>
      </c>
    </row>
    <row r="34" spans="1:12" x14ac:dyDescent="0.35">
      <c r="A34" s="2" t="s">
        <v>375</v>
      </c>
      <c r="B34" s="2">
        <v>12</v>
      </c>
      <c r="C34" s="1" t="s">
        <v>31</v>
      </c>
      <c r="D34" s="1" t="s">
        <v>169</v>
      </c>
      <c r="E34" s="1" t="s">
        <v>401</v>
      </c>
      <c r="F34" s="1" t="s">
        <v>1478</v>
      </c>
      <c r="K34" s="1">
        <v>1</v>
      </c>
    </row>
    <row r="35" spans="1:12" x14ac:dyDescent="0.35">
      <c r="A35" s="2" t="s">
        <v>375</v>
      </c>
      <c r="B35" s="2">
        <v>13</v>
      </c>
      <c r="C35" s="1" t="s">
        <v>31</v>
      </c>
      <c r="D35" s="1" t="s">
        <v>169</v>
      </c>
      <c r="E35" s="1" t="s">
        <v>402</v>
      </c>
      <c r="F35" s="1" t="s">
        <v>1495</v>
      </c>
      <c r="K35" s="1">
        <v>1</v>
      </c>
    </row>
    <row r="36" spans="1:12" x14ac:dyDescent="0.35">
      <c r="A36" s="2" t="s">
        <v>375</v>
      </c>
      <c r="B36" s="2">
        <v>14</v>
      </c>
      <c r="C36" s="1" t="s">
        <v>31</v>
      </c>
      <c r="D36" s="1" t="s">
        <v>169</v>
      </c>
      <c r="E36" s="1" t="s">
        <v>403</v>
      </c>
      <c r="F36" s="1" t="s">
        <v>1496</v>
      </c>
      <c r="K36" s="1">
        <v>1</v>
      </c>
    </row>
    <row r="37" spans="1:12" x14ac:dyDescent="0.35">
      <c r="A37" s="2" t="s">
        <v>375</v>
      </c>
      <c r="B37" s="2">
        <v>15</v>
      </c>
      <c r="C37" s="1" t="s">
        <v>31</v>
      </c>
      <c r="D37" s="1" t="s">
        <v>169</v>
      </c>
      <c r="E37" s="1" t="s">
        <v>404</v>
      </c>
      <c r="F37" s="1" t="s">
        <v>1497</v>
      </c>
      <c r="K37" s="1">
        <v>1</v>
      </c>
    </row>
    <row r="38" spans="1:12" x14ac:dyDescent="0.35">
      <c r="A38" s="2" t="s">
        <v>375</v>
      </c>
      <c r="B38" s="2">
        <v>16</v>
      </c>
      <c r="C38" s="1" t="s">
        <v>31</v>
      </c>
      <c r="D38" s="1" t="s">
        <v>169</v>
      </c>
      <c r="E38" s="1" t="s">
        <v>405</v>
      </c>
      <c r="F38" s="1" t="s">
        <v>1498</v>
      </c>
      <c r="K38" s="1">
        <v>1</v>
      </c>
      <c r="L38" s="60">
        <f>SUBTOTAL(9,K22:K38)</f>
        <v>14</v>
      </c>
    </row>
    <row r="39" spans="1:12" x14ac:dyDescent="0.35">
      <c r="A39" s="2" t="s">
        <v>375</v>
      </c>
      <c r="B39" s="2">
        <v>1</v>
      </c>
      <c r="C39" s="1" t="s">
        <v>46</v>
      </c>
      <c r="D39" s="1" t="s">
        <v>169</v>
      </c>
      <c r="E39" s="1" t="s">
        <v>406</v>
      </c>
      <c r="F39" s="66" t="s">
        <v>1527</v>
      </c>
      <c r="K39" s="1">
        <v>1</v>
      </c>
    </row>
    <row r="40" spans="1:12" x14ac:dyDescent="0.35">
      <c r="A40" s="2" t="s">
        <v>375</v>
      </c>
      <c r="B40" s="2">
        <v>2</v>
      </c>
      <c r="C40" s="1" t="s">
        <v>46</v>
      </c>
      <c r="D40" s="1" t="s">
        <v>169</v>
      </c>
      <c r="E40" s="1" t="s">
        <v>407</v>
      </c>
      <c r="F40" s="66" t="s">
        <v>1528</v>
      </c>
      <c r="K40" s="1">
        <v>1</v>
      </c>
    </row>
    <row r="41" spans="1:12" x14ac:dyDescent="0.35">
      <c r="A41" s="2" t="s">
        <v>375</v>
      </c>
      <c r="B41" s="2">
        <v>3</v>
      </c>
      <c r="C41" s="1" t="s">
        <v>46</v>
      </c>
      <c r="D41" s="1" t="s">
        <v>169</v>
      </c>
      <c r="E41" s="1" t="s">
        <v>408</v>
      </c>
      <c r="F41" s="66" t="s">
        <v>1529</v>
      </c>
      <c r="K41" s="1">
        <v>1</v>
      </c>
    </row>
    <row r="42" spans="1:12" x14ac:dyDescent="0.35">
      <c r="A42" s="2" t="s">
        <v>375</v>
      </c>
      <c r="B42" s="2">
        <v>4</v>
      </c>
      <c r="C42" s="1" t="s">
        <v>46</v>
      </c>
      <c r="D42" s="1" t="s">
        <v>180</v>
      </c>
      <c r="E42" s="1" t="s">
        <v>409</v>
      </c>
      <c r="F42" s="48" t="s">
        <v>1547</v>
      </c>
      <c r="I42" s="1">
        <v>1</v>
      </c>
      <c r="J42" s="60">
        <f>SUBTOTAL(9,I42)</f>
        <v>1</v>
      </c>
    </row>
    <row r="43" spans="1:12" x14ac:dyDescent="0.35">
      <c r="A43" s="2" t="s">
        <v>375</v>
      </c>
      <c r="B43" s="2">
        <v>5</v>
      </c>
      <c r="C43" s="1" t="s">
        <v>46</v>
      </c>
      <c r="D43" s="1" t="s">
        <v>169</v>
      </c>
      <c r="E43" s="1" t="s">
        <v>410</v>
      </c>
      <c r="F43" s="66" t="s">
        <v>1530</v>
      </c>
      <c r="K43" s="1">
        <v>1</v>
      </c>
    </row>
    <row r="44" spans="1:12" x14ac:dyDescent="0.35">
      <c r="A44" s="2" t="s">
        <v>375</v>
      </c>
      <c r="B44" s="2">
        <v>6</v>
      </c>
      <c r="C44" s="1" t="s">
        <v>46</v>
      </c>
      <c r="D44" s="1" t="s">
        <v>169</v>
      </c>
      <c r="E44" s="1" t="s">
        <v>411</v>
      </c>
      <c r="F44" s="48" t="s">
        <v>1546</v>
      </c>
      <c r="K44" s="1">
        <v>1</v>
      </c>
    </row>
    <row r="45" spans="1:12" ht="19.5" customHeight="1" x14ac:dyDescent="0.35">
      <c r="A45" s="2" t="s">
        <v>375</v>
      </c>
      <c r="B45" s="2">
        <v>7</v>
      </c>
      <c r="C45" s="1" t="s">
        <v>46</v>
      </c>
      <c r="D45" s="1" t="s">
        <v>169</v>
      </c>
      <c r="E45" s="1" t="s">
        <v>412</v>
      </c>
      <c r="F45" s="66" t="s">
        <v>1548</v>
      </c>
      <c r="K45" s="1">
        <v>1</v>
      </c>
      <c r="L45" s="60">
        <f>SUBTOTAL(9,K39:K45)</f>
        <v>6</v>
      </c>
    </row>
    <row r="46" spans="1:12" x14ac:dyDescent="0.35">
      <c r="A46" s="2" t="s">
        <v>375</v>
      </c>
      <c r="B46" s="2">
        <v>1</v>
      </c>
      <c r="C46" s="1" t="s">
        <v>37</v>
      </c>
      <c r="D46" s="1" t="s">
        <v>169</v>
      </c>
      <c r="E46" s="1" t="s">
        <v>413</v>
      </c>
      <c r="F46" s="1" t="s">
        <v>1499</v>
      </c>
      <c r="K46" s="1">
        <v>1</v>
      </c>
    </row>
    <row r="47" spans="1:12" x14ac:dyDescent="0.35">
      <c r="A47" s="2" t="s">
        <v>375</v>
      </c>
      <c r="B47" s="2">
        <v>2</v>
      </c>
      <c r="C47" s="1" t="s">
        <v>37</v>
      </c>
      <c r="D47" s="1" t="s">
        <v>169</v>
      </c>
      <c r="E47" s="1" t="s">
        <v>414</v>
      </c>
      <c r="F47" s="1" t="s">
        <v>1500</v>
      </c>
      <c r="K47" s="1">
        <v>1</v>
      </c>
    </row>
    <row r="48" spans="1:12" x14ac:dyDescent="0.35">
      <c r="A48" s="2" t="s">
        <v>375</v>
      </c>
      <c r="B48" s="2">
        <v>3</v>
      </c>
      <c r="C48" s="1" t="s">
        <v>37</v>
      </c>
      <c r="D48" s="1" t="s">
        <v>169</v>
      </c>
      <c r="E48" s="1" t="s">
        <v>415</v>
      </c>
      <c r="F48" s="1" t="s">
        <v>1501</v>
      </c>
      <c r="K48" s="1">
        <v>1</v>
      </c>
    </row>
    <row r="49" spans="1:12" x14ac:dyDescent="0.35">
      <c r="A49" s="2" t="s">
        <v>375</v>
      </c>
      <c r="B49" s="2">
        <v>4</v>
      </c>
      <c r="C49" s="1" t="s">
        <v>37</v>
      </c>
      <c r="D49" s="1" t="s">
        <v>169</v>
      </c>
      <c r="E49" s="1" t="s">
        <v>416</v>
      </c>
      <c r="F49" s="1" t="s">
        <v>1502</v>
      </c>
      <c r="K49" s="1">
        <v>1</v>
      </c>
    </row>
    <row r="50" spans="1:12" x14ac:dyDescent="0.35">
      <c r="A50" s="2" t="s">
        <v>375</v>
      </c>
      <c r="B50" s="2">
        <v>5</v>
      </c>
      <c r="C50" s="1" t="s">
        <v>37</v>
      </c>
      <c r="D50" s="1" t="s">
        <v>169</v>
      </c>
      <c r="E50" s="1" t="s">
        <v>417</v>
      </c>
      <c r="F50" s="1" t="s">
        <v>1503</v>
      </c>
      <c r="K50" s="1">
        <v>1</v>
      </c>
    </row>
    <row r="51" spans="1:12" x14ac:dyDescent="0.35">
      <c r="A51" s="2" t="s">
        <v>375</v>
      </c>
      <c r="B51" s="2">
        <v>6</v>
      </c>
      <c r="C51" s="1" t="s">
        <v>37</v>
      </c>
      <c r="D51" s="1" t="s">
        <v>169</v>
      </c>
      <c r="E51" s="1" t="s">
        <v>418</v>
      </c>
      <c r="F51" s="1" t="s">
        <v>1504</v>
      </c>
      <c r="K51" s="1">
        <v>1</v>
      </c>
    </row>
    <row r="52" spans="1:12" x14ac:dyDescent="0.35">
      <c r="A52" s="2" t="s">
        <v>375</v>
      </c>
      <c r="B52" s="2">
        <v>7</v>
      </c>
      <c r="C52" s="1" t="s">
        <v>37</v>
      </c>
      <c r="D52" s="1" t="s">
        <v>169</v>
      </c>
      <c r="E52" s="1" t="s">
        <v>419</v>
      </c>
      <c r="F52" s="1" t="s">
        <v>1505</v>
      </c>
      <c r="K52" s="1">
        <v>1</v>
      </c>
    </row>
    <row r="53" spans="1:12" x14ac:dyDescent="0.35">
      <c r="A53" s="2" t="s">
        <v>375</v>
      </c>
      <c r="B53" s="2">
        <v>8</v>
      </c>
      <c r="C53" s="1" t="s">
        <v>37</v>
      </c>
      <c r="D53" s="1" t="s">
        <v>180</v>
      </c>
      <c r="E53" s="1" t="s">
        <v>420</v>
      </c>
      <c r="F53" s="1" t="s">
        <v>1506</v>
      </c>
      <c r="I53" s="1">
        <v>1</v>
      </c>
    </row>
    <row r="54" spans="1:12" x14ac:dyDescent="0.35">
      <c r="A54" s="2" t="s">
        <v>375</v>
      </c>
      <c r="B54" s="2">
        <v>9</v>
      </c>
      <c r="C54" s="1" t="s">
        <v>37</v>
      </c>
      <c r="D54" s="1" t="s">
        <v>169</v>
      </c>
      <c r="E54" s="1" t="s">
        <v>421</v>
      </c>
      <c r="F54" s="1" t="s">
        <v>1507</v>
      </c>
      <c r="K54" s="1">
        <v>1</v>
      </c>
    </row>
    <row r="55" spans="1:12" x14ac:dyDescent="0.35">
      <c r="A55" s="2" t="s">
        <v>375</v>
      </c>
      <c r="B55" s="2">
        <v>10</v>
      </c>
      <c r="C55" s="1" t="s">
        <v>37</v>
      </c>
      <c r="D55" s="1" t="s">
        <v>180</v>
      </c>
      <c r="E55" s="1" t="s">
        <v>422</v>
      </c>
      <c r="F55" s="1" t="s">
        <v>1508</v>
      </c>
      <c r="I55" s="1">
        <v>1</v>
      </c>
      <c r="J55" s="60">
        <f>SUBTOTAL(9,I53:I55)</f>
        <v>2</v>
      </c>
    </row>
    <row r="56" spans="1:12" x14ac:dyDescent="0.35">
      <c r="A56" s="2" t="s">
        <v>375</v>
      </c>
      <c r="B56" s="2">
        <v>11</v>
      </c>
      <c r="C56" s="1" t="s">
        <v>37</v>
      </c>
      <c r="D56" s="1" t="s">
        <v>169</v>
      </c>
      <c r="E56" s="1" t="s">
        <v>423</v>
      </c>
      <c r="F56" s="1" t="s">
        <v>1509</v>
      </c>
      <c r="K56" s="1">
        <v>1</v>
      </c>
      <c r="L56" s="60">
        <f>SUBTOTAL(9,K46:K56)</f>
        <v>9</v>
      </c>
    </row>
    <row r="57" spans="1:12" x14ac:dyDescent="0.35">
      <c r="A57" s="2" t="s">
        <v>375</v>
      </c>
      <c r="B57" s="2">
        <v>1</v>
      </c>
      <c r="C57" s="1" t="s">
        <v>36</v>
      </c>
      <c r="D57" s="1" t="s">
        <v>169</v>
      </c>
      <c r="E57" s="1" t="s">
        <v>424</v>
      </c>
      <c r="F57" s="1" t="s">
        <v>1538</v>
      </c>
      <c r="K57" s="1">
        <v>1</v>
      </c>
    </row>
    <row r="58" spans="1:12" x14ac:dyDescent="0.35">
      <c r="A58" s="2" t="s">
        <v>375</v>
      </c>
      <c r="B58" s="2">
        <v>2</v>
      </c>
      <c r="C58" s="1" t="s">
        <v>36</v>
      </c>
      <c r="D58" s="1" t="s">
        <v>169</v>
      </c>
      <c r="E58" s="1" t="s">
        <v>425</v>
      </c>
      <c r="F58" s="1" t="s">
        <v>1537</v>
      </c>
      <c r="K58" s="1">
        <v>1</v>
      </c>
    </row>
    <row r="59" spans="1:12" x14ac:dyDescent="0.35">
      <c r="A59" s="2" t="s">
        <v>375</v>
      </c>
      <c r="B59" s="2">
        <v>3</v>
      </c>
      <c r="C59" s="1" t="s">
        <v>36</v>
      </c>
      <c r="D59" s="1" t="s">
        <v>180</v>
      </c>
      <c r="E59" s="1" t="s">
        <v>426</v>
      </c>
      <c r="F59" s="1" t="s">
        <v>1545</v>
      </c>
      <c r="I59" s="1">
        <v>1</v>
      </c>
    </row>
    <row r="60" spans="1:12" x14ac:dyDescent="0.35">
      <c r="A60" s="2" t="s">
        <v>375</v>
      </c>
      <c r="B60" s="2">
        <v>4</v>
      </c>
      <c r="C60" s="1" t="s">
        <v>36</v>
      </c>
      <c r="D60" s="1" t="s">
        <v>180</v>
      </c>
      <c r="E60" s="1" t="s">
        <v>427</v>
      </c>
      <c r="F60" s="1" t="s">
        <v>1536</v>
      </c>
      <c r="I60" s="1">
        <v>1</v>
      </c>
      <c r="J60" s="60">
        <f>SUBTOTAL(9,I59:I60)</f>
        <v>2</v>
      </c>
    </row>
    <row r="61" spans="1:12" x14ac:dyDescent="0.35">
      <c r="A61" s="2" t="s">
        <v>375</v>
      </c>
      <c r="B61" s="2">
        <v>5</v>
      </c>
      <c r="C61" s="1" t="s">
        <v>36</v>
      </c>
      <c r="D61" s="1" t="s">
        <v>169</v>
      </c>
      <c r="E61" s="1" t="s">
        <v>428</v>
      </c>
      <c r="F61" s="1" t="s">
        <v>1535</v>
      </c>
      <c r="K61" s="1">
        <v>1</v>
      </c>
    </row>
    <row r="62" spans="1:12" x14ac:dyDescent="0.35">
      <c r="A62" s="2" t="s">
        <v>375</v>
      </c>
      <c r="B62" s="2">
        <v>6</v>
      </c>
      <c r="C62" s="1" t="s">
        <v>36</v>
      </c>
      <c r="D62" s="1" t="s">
        <v>169</v>
      </c>
      <c r="E62" s="1" t="s">
        <v>429</v>
      </c>
      <c r="F62" s="1" t="s">
        <v>1544</v>
      </c>
      <c r="K62" s="1">
        <v>1</v>
      </c>
      <c r="L62" s="60">
        <f>SUBTOTAL(9,K57:K62)</f>
        <v>4</v>
      </c>
    </row>
    <row r="63" spans="1:12" x14ac:dyDescent="0.35">
      <c r="A63" s="2" t="s">
        <v>375</v>
      </c>
      <c r="B63" s="2">
        <v>1</v>
      </c>
      <c r="C63" s="1" t="s">
        <v>47</v>
      </c>
      <c r="D63" s="1" t="s">
        <v>183</v>
      </c>
      <c r="E63" s="1" t="s">
        <v>430</v>
      </c>
      <c r="F63" s="1" t="s">
        <v>1510</v>
      </c>
      <c r="G63" s="22">
        <v>1</v>
      </c>
      <c r="H63" s="60">
        <f>SUBTOTAL(9,G63)</f>
        <v>1</v>
      </c>
    </row>
    <row r="64" spans="1:12" x14ac:dyDescent="0.35">
      <c r="A64" s="2" t="s">
        <v>375</v>
      </c>
      <c r="B64" s="2">
        <v>2</v>
      </c>
      <c r="C64" s="1" t="s">
        <v>47</v>
      </c>
      <c r="D64" s="1" t="s">
        <v>169</v>
      </c>
      <c r="E64" s="1" t="s">
        <v>431</v>
      </c>
      <c r="F64" s="1" t="s">
        <v>1511</v>
      </c>
      <c r="K64" s="1">
        <v>1</v>
      </c>
    </row>
    <row r="65" spans="1:12" x14ac:dyDescent="0.35">
      <c r="F65" s="1" t="s">
        <v>1512</v>
      </c>
    </row>
    <row r="66" spans="1:12" x14ac:dyDescent="0.35">
      <c r="A66" s="2" t="s">
        <v>375</v>
      </c>
      <c r="B66" s="2">
        <v>3</v>
      </c>
      <c r="C66" s="1" t="s">
        <v>47</v>
      </c>
      <c r="D66" s="1" t="s">
        <v>169</v>
      </c>
      <c r="E66" s="1" t="s">
        <v>432</v>
      </c>
      <c r="F66" s="1" t="s">
        <v>1513</v>
      </c>
      <c r="K66" s="1">
        <v>1</v>
      </c>
    </row>
    <row r="67" spans="1:12" x14ac:dyDescent="0.35">
      <c r="A67" s="2" t="s">
        <v>375</v>
      </c>
      <c r="B67" s="2">
        <v>4</v>
      </c>
      <c r="C67" s="1" t="s">
        <v>47</v>
      </c>
      <c r="D67" s="1" t="s">
        <v>169</v>
      </c>
      <c r="E67" s="1" t="s">
        <v>433</v>
      </c>
      <c r="F67" s="1" t="s">
        <v>1514</v>
      </c>
      <c r="K67" s="1">
        <v>1</v>
      </c>
    </row>
    <row r="68" spans="1:12" x14ac:dyDescent="0.35">
      <c r="A68" s="2" t="s">
        <v>375</v>
      </c>
      <c r="B68" s="2">
        <v>5</v>
      </c>
      <c r="C68" s="1" t="s">
        <v>47</v>
      </c>
      <c r="D68" s="1" t="s">
        <v>169</v>
      </c>
      <c r="E68" s="1" t="s">
        <v>434</v>
      </c>
      <c r="F68" s="1" t="s">
        <v>1515</v>
      </c>
      <c r="K68" s="1">
        <v>1</v>
      </c>
    </row>
    <row r="69" spans="1:12" x14ac:dyDescent="0.35">
      <c r="A69" s="2" t="s">
        <v>375</v>
      </c>
      <c r="B69" s="2">
        <v>6</v>
      </c>
      <c r="C69" s="1" t="s">
        <v>47</v>
      </c>
      <c r="D69" s="1" t="s">
        <v>169</v>
      </c>
      <c r="E69" s="1" t="s">
        <v>435</v>
      </c>
      <c r="F69" s="1" t="s">
        <v>1516</v>
      </c>
      <c r="K69" s="1">
        <v>1</v>
      </c>
    </row>
    <row r="70" spans="1:12" x14ac:dyDescent="0.35">
      <c r="A70" s="2" t="s">
        <v>375</v>
      </c>
      <c r="B70" s="2">
        <v>7</v>
      </c>
      <c r="C70" s="1" t="s">
        <v>47</v>
      </c>
      <c r="D70" s="1" t="s">
        <v>169</v>
      </c>
      <c r="E70" s="1" t="s">
        <v>436</v>
      </c>
      <c r="F70" s="1" t="s">
        <v>1517</v>
      </c>
      <c r="K70" s="1">
        <v>1</v>
      </c>
    </row>
    <row r="71" spans="1:12" x14ac:dyDescent="0.35">
      <c r="A71" s="2" t="s">
        <v>375</v>
      </c>
      <c r="B71" s="2">
        <v>8</v>
      </c>
      <c r="C71" s="1" t="s">
        <v>47</v>
      </c>
      <c r="D71" s="1" t="s">
        <v>169</v>
      </c>
      <c r="E71" s="1" t="s">
        <v>437</v>
      </c>
      <c r="F71" s="1" t="s">
        <v>1518</v>
      </c>
      <c r="K71" s="1">
        <v>1</v>
      </c>
    </row>
    <row r="72" spans="1:12" x14ac:dyDescent="0.35">
      <c r="A72" s="2" t="s">
        <v>375</v>
      </c>
      <c r="B72" s="2">
        <v>9</v>
      </c>
      <c r="C72" s="1" t="s">
        <v>47</v>
      </c>
      <c r="D72" s="1" t="s">
        <v>180</v>
      </c>
      <c r="E72" s="1" t="s">
        <v>438</v>
      </c>
      <c r="F72" s="1" t="s">
        <v>1519</v>
      </c>
      <c r="I72" s="1">
        <v>1</v>
      </c>
      <c r="J72" s="60">
        <f>SUBTOTAL(9,I72)</f>
        <v>1</v>
      </c>
    </row>
    <row r="73" spans="1:12" x14ac:dyDescent="0.35">
      <c r="A73" s="2" t="s">
        <v>375</v>
      </c>
      <c r="B73" s="2">
        <v>10</v>
      </c>
      <c r="C73" s="1" t="s">
        <v>47</v>
      </c>
      <c r="D73" s="1" t="s">
        <v>169</v>
      </c>
      <c r="E73" s="1" t="s">
        <v>439</v>
      </c>
      <c r="F73" s="1" t="s">
        <v>1520</v>
      </c>
      <c r="K73" s="1">
        <v>1</v>
      </c>
    </row>
    <row r="74" spans="1:12" x14ac:dyDescent="0.35">
      <c r="A74" s="2" t="s">
        <v>375</v>
      </c>
      <c r="B74" s="2">
        <v>11</v>
      </c>
      <c r="C74" s="1" t="s">
        <v>47</v>
      </c>
      <c r="D74" s="1" t="s">
        <v>169</v>
      </c>
      <c r="E74" s="1" t="s">
        <v>440</v>
      </c>
      <c r="F74" s="1" t="s">
        <v>1521</v>
      </c>
      <c r="K74" s="1">
        <v>1</v>
      </c>
    </row>
    <row r="75" spans="1:12" x14ac:dyDescent="0.35">
      <c r="A75" s="2" t="s">
        <v>375</v>
      </c>
      <c r="B75" s="2">
        <v>12</v>
      </c>
      <c r="C75" s="1" t="s">
        <v>47</v>
      </c>
      <c r="D75" s="1" t="s">
        <v>169</v>
      </c>
      <c r="E75" s="1" t="s">
        <v>441</v>
      </c>
      <c r="F75" s="1" t="s">
        <v>1522</v>
      </c>
      <c r="K75" s="1">
        <v>1</v>
      </c>
      <c r="L75" s="60">
        <f>SUBTOTAL(9,K64:K75)</f>
        <v>10</v>
      </c>
    </row>
    <row r="76" spans="1:12" x14ac:dyDescent="0.35">
      <c r="A76" s="2" t="s">
        <v>375</v>
      </c>
      <c r="B76" s="2">
        <v>1</v>
      </c>
      <c r="C76" s="1" t="s">
        <v>57</v>
      </c>
      <c r="D76" s="1" t="s">
        <v>180</v>
      </c>
      <c r="E76" s="1" t="s">
        <v>442</v>
      </c>
      <c r="F76" s="1" t="s">
        <v>1523</v>
      </c>
      <c r="I76" s="1">
        <v>1</v>
      </c>
      <c r="J76" s="60">
        <f>SUBTOTAL(9,I76)</f>
        <v>1</v>
      </c>
    </row>
    <row r="77" spans="1:12" x14ac:dyDescent="0.35">
      <c r="A77" s="2" t="s">
        <v>375</v>
      </c>
      <c r="B77" s="2">
        <v>2</v>
      </c>
      <c r="C77" s="1" t="s">
        <v>57</v>
      </c>
      <c r="D77" s="1" t="s">
        <v>169</v>
      </c>
      <c r="E77" s="1" t="s">
        <v>443</v>
      </c>
      <c r="F77" s="1" t="s">
        <v>1524</v>
      </c>
      <c r="K77" s="1">
        <v>1</v>
      </c>
    </row>
    <row r="78" spans="1:12" x14ac:dyDescent="0.35">
      <c r="A78" s="2" t="s">
        <v>375</v>
      </c>
      <c r="B78" s="2">
        <v>3</v>
      </c>
      <c r="C78" s="1" t="s">
        <v>57</v>
      </c>
      <c r="D78" s="1" t="s">
        <v>169</v>
      </c>
      <c r="E78" s="1" t="s">
        <v>444</v>
      </c>
      <c r="F78" s="1" t="s">
        <v>1525</v>
      </c>
      <c r="K78" s="1">
        <v>1</v>
      </c>
    </row>
    <row r="79" spans="1:12" x14ac:dyDescent="0.35">
      <c r="A79" s="2" t="s">
        <v>375</v>
      </c>
      <c r="B79" s="2">
        <v>4</v>
      </c>
      <c r="C79" s="1" t="s">
        <v>57</v>
      </c>
      <c r="D79" s="1" t="s">
        <v>169</v>
      </c>
      <c r="E79" s="1" t="s">
        <v>445</v>
      </c>
      <c r="F79" s="1" t="s">
        <v>1526</v>
      </c>
      <c r="K79" s="1">
        <v>1</v>
      </c>
      <c r="L79" s="60">
        <f>SUBTOTAL(9,K77:K79)</f>
        <v>3</v>
      </c>
    </row>
  </sheetData>
  <autoFilter ref="A2:F79" xr:uid="{00000000-0009-0000-0000-000003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2:L68"/>
  <sheetViews>
    <sheetView zoomScale="85" zoomScaleNormal="85" workbookViewId="0">
      <pane ySplit="2" topLeftCell="A63" activePane="bottomLeft" state="frozen"/>
      <selection pane="bottomLeft" activeCell="G14" sqref="G14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6.42578125" style="1" bestFit="1" customWidth="1"/>
    <col min="4" max="4" width="18.42578125" style="1" bestFit="1" customWidth="1"/>
    <col min="5" max="5" width="43.140625" style="1" bestFit="1" customWidth="1"/>
    <col min="6" max="6" width="34.28515625" style="55" bestFit="1" customWidth="1"/>
    <col min="7" max="9" width="9.140625" style="22"/>
    <col min="10" max="16384" width="9.140625" style="1"/>
  </cols>
  <sheetData>
    <row r="2" spans="1:12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52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447</v>
      </c>
      <c r="B3" s="2">
        <v>1</v>
      </c>
      <c r="C3" s="1" t="s">
        <v>43</v>
      </c>
      <c r="D3" s="1" t="s">
        <v>169</v>
      </c>
      <c r="E3" s="1" t="s">
        <v>446</v>
      </c>
      <c r="F3" s="53" t="s">
        <v>1380</v>
      </c>
      <c r="K3" s="1">
        <v>1</v>
      </c>
    </row>
    <row r="4" spans="1:12" x14ac:dyDescent="0.35">
      <c r="A4" s="2" t="s">
        <v>447</v>
      </c>
      <c r="B4" s="2">
        <v>2</v>
      </c>
      <c r="C4" s="1" t="s">
        <v>43</v>
      </c>
      <c r="D4" s="1" t="s">
        <v>183</v>
      </c>
      <c r="E4" s="1" t="s">
        <v>448</v>
      </c>
      <c r="F4" s="53" t="s">
        <v>1374</v>
      </c>
      <c r="G4" s="22">
        <v>1</v>
      </c>
      <c r="H4" s="60">
        <f>SUBTOTAL(9,G4)</f>
        <v>1</v>
      </c>
    </row>
    <row r="5" spans="1:12" x14ac:dyDescent="0.35">
      <c r="A5" s="2" t="s">
        <v>447</v>
      </c>
      <c r="B5" s="2">
        <v>3</v>
      </c>
      <c r="C5" s="1" t="s">
        <v>43</v>
      </c>
      <c r="D5" s="1" t="s">
        <v>169</v>
      </c>
      <c r="E5" s="1" t="s">
        <v>449</v>
      </c>
      <c r="F5" s="53" t="s">
        <v>1378</v>
      </c>
      <c r="K5" s="1">
        <v>1</v>
      </c>
    </row>
    <row r="6" spans="1:12" x14ac:dyDescent="0.35">
      <c r="A6" s="2" t="s">
        <v>447</v>
      </c>
      <c r="B6" s="2">
        <v>4</v>
      </c>
      <c r="C6" s="1" t="s">
        <v>43</v>
      </c>
      <c r="D6" s="1" t="s">
        <v>180</v>
      </c>
      <c r="E6" s="1" t="s">
        <v>450</v>
      </c>
      <c r="F6" s="53" t="s">
        <v>1377</v>
      </c>
      <c r="I6" s="22">
        <v>1</v>
      </c>
    </row>
    <row r="7" spans="1:12" x14ac:dyDescent="0.35">
      <c r="A7" s="2" t="s">
        <v>447</v>
      </c>
      <c r="B7" s="2">
        <v>5</v>
      </c>
      <c r="C7" s="1" t="s">
        <v>43</v>
      </c>
      <c r="D7" s="1" t="s">
        <v>169</v>
      </c>
      <c r="E7" s="1" t="s">
        <v>451</v>
      </c>
      <c r="F7" s="53" t="s">
        <v>1383</v>
      </c>
      <c r="K7" s="1">
        <v>1</v>
      </c>
    </row>
    <row r="8" spans="1:12" x14ac:dyDescent="0.35">
      <c r="A8" s="2" t="s">
        <v>447</v>
      </c>
      <c r="B8" s="2">
        <v>6</v>
      </c>
      <c r="C8" s="1" t="s">
        <v>43</v>
      </c>
      <c r="D8" s="1" t="s">
        <v>169</v>
      </c>
      <c r="E8" s="1" t="s">
        <v>452</v>
      </c>
      <c r="F8" s="53" t="s">
        <v>1382</v>
      </c>
      <c r="K8" s="1">
        <v>1</v>
      </c>
    </row>
    <row r="9" spans="1:12" x14ac:dyDescent="0.35">
      <c r="A9" s="2" t="s">
        <v>447</v>
      </c>
      <c r="B9" s="2">
        <v>7</v>
      </c>
      <c r="C9" s="1" t="s">
        <v>43</v>
      </c>
      <c r="D9" s="1" t="s">
        <v>180</v>
      </c>
      <c r="E9" s="1" t="s">
        <v>453</v>
      </c>
      <c r="F9" s="53" t="s">
        <v>1375</v>
      </c>
      <c r="I9" s="22">
        <v>1</v>
      </c>
    </row>
    <row r="10" spans="1:12" x14ac:dyDescent="0.35">
      <c r="A10" s="2" t="s">
        <v>447</v>
      </c>
      <c r="B10" s="2">
        <v>8</v>
      </c>
      <c r="C10" s="1" t="s">
        <v>43</v>
      </c>
      <c r="D10" s="1" t="s">
        <v>180</v>
      </c>
      <c r="E10" s="1" t="s">
        <v>454</v>
      </c>
      <c r="F10" s="53" t="s">
        <v>1376</v>
      </c>
      <c r="I10" s="22">
        <v>1</v>
      </c>
      <c r="J10" s="60">
        <f>SUBTOTAL(9,I6:I10)</f>
        <v>3</v>
      </c>
    </row>
    <row r="11" spans="1:12" x14ac:dyDescent="0.35">
      <c r="A11" s="2" t="s">
        <v>447</v>
      </c>
      <c r="B11" s="2">
        <v>9</v>
      </c>
      <c r="C11" s="1" t="s">
        <v>43</v>
      </c>
      <c r="D11" s="1" t="s">
        <v>169</v>
      </c>
      <c r="E11" s="1" t="s">
        <v>455</v>
      </c>
      <c r="F11" s="53" t="s">
        <v>1379</v>
      </c>
      <c r="K11" s="1">
        <v>1</v>
      </c>
    </row>
    <row r="12" spans="1:12" x14ac:dyDescent="0.35">
      <c r="A12" s="2" t="s">
        <v>447</v>
      </c>
      <c r="B12" s="2">
        <v>10</v>
      </c>
      <c r="C12" s="1" t="s">
        <v>43</v>
      </c>
      <c r="D12" s="1" t="s">
        <v>169</v>
      </c>
      <c r="E12" s="1" t="s">
        <v>456</v>
      </c>
      <c r="F12" s="54" t="s">
        <v>1384</v>
      </c>
      <c r="K12" s="1">
        <v>1</v>
      </c>
    </row>
    <row r="13" spans="1:12" x14ac:dyDescent="0.35">
      <c r="A13" s="2" t="s">
        <v>447</v>
      </c>
      <c r="B13" s="2">
        <v>11</v>
      </c>
      <c r="C13" s="1" t="s">
        <v>43</v>
      </c>
      <c r="D13" s="1" t="s">
        <v>169</v>
      </c>
      <c r="E13" s="1" t="s">
        <v>457</v>
      </c>
      <c r="F13" s="53" t="s">
        <v>1381</v>
      </c>
      <c r="K13" s="1">
        <v>1</v>
      </c>
      <c r="L13" s="60">
        <f>SUBTOTAL(9,K3:K13)</f>
        <v>7</v>
      </c>
    </row>
    <row r="14" spans="1:12" x14ac:dyDescent="0.35">
      <c r="A14" s="2" t="s">
        <v>447</v>
      </c>
      <c r="B14" s="2">
        <v>1</v>
      </c>
      <c r="C14" s="1" t="s">
        <v>69</v>
      </c>
      <c r="D14" s="1" t="s">
        <v>169</v>
      </c>
      <c r="E14" s="1" t="s">
        <v>458</v>
      </c>
      <c r="F14" s="54" t="s">
        <v>1391</v>
      </c>
      <c r="K14" s="1">
        <v>1</v>
      </c>
    </row>
    <row r="15" spans="1:12" x14ac:dyDescent="0.35">
      <c r="A15" s="2" t="s">
        <v>447</v>
      </c>
      <c r="B15" s="2">
        <v>2</v>
      </c>
      <c r="C15" s="1" t="s">
        <v>69</v>
      </c>
      <c r="D15" s="1" t="s">
        <v>169</v>
      </c>
      <c r="E15" s="1" t="s">
        <v>459</v>
      </c>
      <c r="F15" s="54" t="s">
        <v>1398</v>
      </c>
      <c r="K15" s="1">
        <v>1</v>
      </c>
    </row>
    <row r="16" spans="1:12" x14ac:dyDescent="0.35">
      <c r="A16" s="2" t="s">
        <v>447</v>
      </c>
      <c r="B16" s="2">
        <v>3</v>
      </c>
      <c r="C16" s="1" t="s">
        <v>69</v>
      </c>
      <c r="D16" s="1" t="s">
        <v>169</v>
      </c>
      <c r="E16" s="1" t="s">
        <v>460</v>
      </c>
      <c r="F16" s="54" t="s">
        <v>1387</v>
      </c>
      <c r="K16" s="1">
        <v>1</v>
      </c>
    </row>
    <row r="17" spans="1:12" x14ac:dyDescent="0.35">
      <c r="A17" s="2" t="s">
        <v>447</v>
      </c>
      <c r="B17" s="2">
        <v>4</v>
      </c>
      <c r="C17" s="1" t="s">
        <v>69</v>
      </c>
      <c r="D17" s="1" t="s">
        <v>169</v>
      </c>
      <c r="E17" s="1" t="s">
        <v>461</v>
      </c>
      <c r="F17" s="54" t="s">
        <v>1397</v>
      </c>
      <c r="K17" s="1">
        <v>1</v>
      </c>
    </row>
    <row r="18" spans="1:12" x14ac:dyDescent="0.35">
      <c r="A18" s="2" t="s">
        <v>447</v>
      </c>
      <c r="B18" s="2">
        <v>5</v>
      </c>
      <c r="C18" s="1" t="s">
        <v>69</v>
      </c>
      <c r="D18" s="1" t="s">
        <v>180</v>
      </c>
      <c r="E18" s="1" t="s">
        <v>462</v>
      </c>
      <c r="F18" s="54" t="s">
        <v>1386</v>
      </c>
      <c r="I18" s="22">
        <v>1</v>
      </c>
    </row>
    <row r="19" spans="1:12" x14ac:dyDescent="0.35">
      <c r="A19" s="2" t="s">
        <v>447</v>
      </c>
      <c r="B19" s="2">
        <v>6</v>
      </c>
      <c r="C19" s="1" t="s">
        <v>69</v>
      </c>
      <c r="D19" s="1" t="s">
        <v>169</v>
      </c>
      <c r="E19" s="1" t="s">
        <v>463</v>
      </c>
      <c r="F19" s="54" t="s">
        <v>1392</v>
      </c>
      <c r="K19" s="1">
        <v>1</v>
      </c>
    </row>
    <row r="20" spans="1:12" x14ac:dyDescent="0.35">
      <c r="A20" s="2" t="s">
        <v>447</v>
      </c>
      <c r="B20" s="2">
        <v>7</v>
      </c>
      <c r="C20" s="1" t="s">
        <v>69</v>
      </c>
      <c r="D20" s="1" t="s">
        <v>169</v>
      </c>
      <c r="E20" s="1" t="s">
        <v>464</v>
      </c>
      <c r="F20" s="54" t="s">
        <v>1394</v>
      </c>
      <c r="K20" s="1">
        <v>1</v>
      </c>
    </row>
    <row r="21" spans="1:12" x14ac:dyDescent="0.35">
      <c r="A21" s="2" t="s">
        <v>447</v>
      </c>
      <c r="B21" s="2">
        <v>8</v>
      </c>
      <c r="C21" s="1" t="s">
        <v>69</v>
      </c>
      <c r="D21" s="1" t="s">
        <v>169</v>
      </c>
      <c r="E21" s="1" t="s">
        <v>465</v>
      </c>
      <c r="F21" s="54" t="s">
        <v>1388</v>
      </c>
      <c r="K21" s="1">
        <v>1</v>
      </c>
    </row>
    <row r="22" spans="1:12" x14ac:dyDescent="0.35">
      <c r="A22" s="2" t="s">
        <v>447</v>
      </c>
      <c r="B22" s="2">
        <v>9</v>
      </c>
      <c r="C22" s="1" t="s">
        <v>69</v>
      </c>
      <c r="D22" s="1" t="s">
        <v>169</v>
      </c>
      <c r="E22" s="1" t="s">
        <v>466</v>
      </c>
      <c r="F22" s="54" t="s">
        <v>1393</v>
      </c>
      <c r="K22" s="1">
        <v>1</v>
      </c>
    </row>
    <row r="23" spans="1:12" x14ac:dyDescent="0.35">
      <c r="A23" s="2" t="s">
        <v>447</v>
      </c>
      <c r="B23" s="2">
        <v>10</v>
      </c>
      <c r="C23" s="1" t="s">
        <v>69</v>
      </c>
      <c r="D23" s="1" t="s">
        <v>169</v>
      </c>
      <c r="E23" s="1" t="s">
        <v>467</v>
      </c>
      <c r="F23" s="54" t="s">
        <v>1395</v>
      </c>
      <c r="K23" s="1">
        <v>1</v>
      </c>
    </row>
    <row r="24" spans="1:12" x14ac:dyDescent="0.35">
      <c r="A24" s="2" t="s">
        <v>447</v>
      </c>
      <c r="B24" s="2">
        <v>11</v>
      </c>
      <c r="C24" s="1" t="s">
        <v>69</v>
      </c>
      <c r="D24" s="1" t="s">
        <v>169</v>
      </c>
      <c r="E24" s="1" t="s">
        <v>468</v>
      </c>
      <c r="F24" s="54" t="s">
        <v>1396</v>
      </c>
      <c r="K24" s="1">
        <v>1</v>
      </c>
    </row>
    <row r="25" spans="1:12" x14ac:dyDescent="0.35">
      <c r="A25" s="2" t="s">
        <v>447</v>
      </c>
      <c r="B25" s="2">
        <v>12</v>
      </c>
      <c r="C25" s="1" t="s">
        <v>69</v>
      </c>
      <c r="D25" s="1" t="s">
        <v>169</v>
      </c>
      <c r="E25" s="1" t="s">
        <v>469</v>
      </c>
      <c r="F25" s="54" t="s">
        <v>1390</v>
      </c>
      <c r="K25" s="1">
        <v>1</v>
      </c>
    </row>
    <row r="26" spans="1:12" x14ac:dyDescent="0.35">
      <c r="A26" s="2" t="s">
        <v>447</v>
      </c>
      <c r="B26" s="2">
        <v>13</v>
      </c>
      <c r="C26" s="1" t="s">
        <v>69</v>
      </c>
      <c r="D26" s="1" t="s">
        <v>169</v>
      </c>
      <c r="E26" s="1" t="s">
        <v>470</v>
      </c>
      <c r="F26" s="54" t="s">
        <v>1389</v>
      </c>
      <c r="K26" s="1">
        <v>1</v>
      </c>
    </row>
    <row r="27" spans="1:12" x14ac:dyDescent="0.35">
      <c r="A27" s="2" t="s">
        <v>447</v>
      </c>
      <c r="B27" s="2">
        <v>14</v>
      </c>
      <c r="C27" s="1" t="s">
        <v>69</v>
      </c>
      <c r="D27" s="1" t="s">
        <v>180</v>
      </c>
      <c r="E27" s="1" t="s">
        <v>471</v>
      </c>
      <c r="F27" s="54" t="s">
        <v>1385</v>
      </c>
      <c r="I27" s="22">
        <v>1</v>
      </c>
      <c r="J27" s="60">
        <f>SUBTOTAL(9,I18:I27)</f>
        <v>2</v>
      </c>
    </row>
    <row r="28" spans="1:12" x14ac:dyDescent="0.35">
      <c r="A28" s="2" t="s">
        <v>447</v>
      </c>
      <c r="B28" s="2">
        <v>15</v>
      </c>
      <c r="C28" s="1" t="s">
        <v>69</v>
      </c>
      <c r="D28" s="1" t="s">
        <v>169</v>
      </c>
      <c r="E28" s="1" t="s">
        <v>472</v>
      </c>
      <c r="F28" s="54" t="s">
        <v>1399</v>
      </c>
      <c r="K28" s="1">
        <v>1</v>
      </c>
      <c r="L28" s="60">
        <f>SUBTOTAL(9,K14:K28)</f>
        <v>13</v>
      </c>
    </row>
    <row r="29" spans="1:12" x14ac:dyDescent="0.35">
      <c r="A29" s="2" t="s">
        <v>447</v>
      </c>
      <c r="B29" s="2">
        <v>1</v>
      </c>
      <c r="C29" s="1" t="s">
        <v>62</v>
      </c>
      <c r="D29" s="1" t="s">
        <v>169</v>
      </c>
      <c r="E29" s="1" t="s">
        <v>473</v>
      </c>
      <c r="F29" s="54" t="s">
        <v>1406</v>
      </c>
      <c r="K29" s="1">
        <v>1</v>
      </c>
    </row>
    <row r="30" spans="1:12" x14ac:dyDescent="0.35">
      <c r="A30" s="2" t="s">
        <v>447</v>
      </c>
      <c r="B30" s="2">
        <v>2</v>
      </c>
      <c r="C30" s="1" t="s">
        <v>62</v>
      </c>
      <c r="D30" s="1" t="s">
        <v>169</v>
      </c>
      <c r="E30" s="1" t="s">
        <v>474</v>
      </c>
      <c r="F30" s="54" t="s">
        <v>1408</v>
      </c>
      <c r="K30" s="1">
        <v>1</v>
      </c>
    </row>
    <row r="31" spans="1:12" x14ac:dyDescent="0.35">
      <c r="A31" s="2" t="s">
        <v>447</v>
      </c>
      <c r="B31" s="2">
        <v>3</v>
      </c>
      <c r="C31" s="1" t="s">
        <v>62</v>
      </c>
      <c r="D31" s="1" t="s">
        <v>169</v>
      </c>
      <c r="E31" s="1" t="s">
        <v>475</v>
      </c>
      <c r="F31" s="54" t="s">
        <v>1404</v>
      </c>
      <c r="K31" s="1">
        <v>1</v>
      </c>
    </row>
    <row r="32" spans="1:12" x14ac:dyDescent="0.35">
      <c r="A32" s="2" t="s">
        <v>447</v>
      </c>
      <c r="B32" s="2">
        <v>4</v>
      </c>
      <c r="C32" s="1" t="s">
        <v>62</v>
      </c>
      <c r="D32" s="1" t="s">
        <v>180</v>
      </c>
      <c r="E32" s="1" t="s">
        <v>476</v>
      </c>
      <c r="F32" s="54" t="s">
        <v>1401</v>
      </c>
      <c r="I32" s="22">
        <v>1</v>
      </c>
      <c r="J32" s="60">
        <f>SUBTOTAL(9,I32)</f>
        <v>1</v>
      </c>
    </row>
    <row r="33" spans="1:12" x14ac:dyDescent="0.35">
      <c r="A33" s="2" t="s">
        <v>447</v>
      </c>
      <c r="B33" s="2">
        <v>5</v>
      </c>
      <c r="C33" s="1" t="s">
        <v>62</v>
      </c>
      <c r="D33" s="1" t="s">
        <v>183</v>
      </c>
      <c r="E33" s="1" t="s">
        <v>477</v>
      </c>
      <c r="F33" s="54" t="s">
        <v>1400</v>
      </c>
      <c r="G33" s="22">
        <v>1</v>
      </c>
      <c r="H33" s="60">
        <f>SUBTOTAL(9,G33)</f>
        <v>1</v>
      </c>
    </row>
    <row r="34" spans="1:12" x14ac:dyDescent="0.35">
      <c r="A34" s="2" t="s">
        <v>447</v>
      </c>
      <c r="B34" s="2">
        <v>6</v>
      </c>
      <c r="C34" s="1" t="s">
        <v>62</v>
      </c>
      <c r="D34" s="1" t="s">
        <v>169</v>
      </c>
      <c r="E34" s="1" t="s">
        <v>478</v>
      </c>
      <c r="F34" s="54" t="s">
        <v>1402</v>
      </c>
      <c r="K34" s="1">
        <v>1</v>
      </c>
    </row>
    <row r="35" spans="1:12" x14ac:dyDescent="0.35">
      <c r="A35" s="2" t="s">
        <v>447</v>
      </c>
      <c r="B35" s="2">
        <v>7</v>
      </c>
      <c r="C35" s="1" t="s">
        <v>62</v>
      </c>
      <c r="D35" s="1" t="s">
        <v>169</v>
      </c>
      <c r="E35" s="1" t="s">
        <v>479</v>
      </c>
      <c r="F35" s="54" t="s">
        <v>1403</v>
      </c>
      <c r="K35" s="1">
        <v>1</v>
      </c>
    </row>
    <row r="36" spans="1:12" x14ac:dyDescent="0.35">
      <c r="A36" s="2" t="s">
        <v>447</v>
      </c>
      <c r="B36" s="2">
        <v>8</v>
      </c>
      <c r="C36" s="1" t="s">
        <v>62</v>
      </c>
      <c r="D36" s="1" t="s">
        <v>169</v>
      </c>
      <c r="E36" s="1" t="s">
        <v>480</v>
      </c>
    </row>
    <row r="37" spans="1:12" x14ac:dyDescent="0.35">
      <c r="A37" s="2" t="s">
        <v>447</v>
      </c>
      <c r="B37" s="2">
        <v>9</v>
      </c>
      <c r="C37" s="1" t="s">
        <v>62</v>
      </c>
      <c r="D37" s="1" t="s">
        <v>169</v>
      </c>
      <c r="E37" s="1" t="s">
        <v>481</v>
      </c>
      <c r="F37" s="54" t="s">
        <v>1405</v>
      </c>
      <c r="K37" s="1">
        <v>1</v>
      </c>
    </row>
    <row r="38" spans="1:12" x14ac:dyDescent="0.35">
      <c r="A38" s="2" t="s">
        <v>447</v>
      </c>
      <c r="B38" s="2">
        <v>10</v>
      </c>
      <c r="C38" s="1" t="s">
        <v>62</v>
      </c>
      <c r="D38" s="1" t="s">
        <v>169</v>
      </c>
      <c r="E38" s="1" t="s">
        <v>482</v>
      </c>
      <c r="F38" s="54" t="s">
        <v>1407</v>
      </c>
      <c r="K38" s="1">
        <v>1</v>
      </c>
      <c r="L38" s="60">
        <f>SUBTOTAL(9,K29:K38)</f>
        <v>7</v>
      </c>
    </row>
    <row r="39" spans="1:12" x14ac:dyDescent="0.35">
      <c r="A39" s="2" t="s">
        <v>447</v>
      </c>
      <c r="B39" s="2">
        <v>1</v>
      </c>
      <c r="C39" s="1" t="s">
        <v>70</v>
      </c>
      <c r="D39" s="1" t="s">
        <v>169</v>
      </c>
      <c r="E39" s="1" t="s">
        <v>483</v>
      </c>
      <c r="F39" s="54" t="s">
        <v>1415</v>
      </c>
      <c r="K39" s="1">
        <v>1</v>
      </c>
    </row>
    <row r="40" spans="1:12" x14ac:dyDescent="0.35">
      <c r="A40" s="2" t="s">
        <v>447</v>
      </c>
      <c r="B40" s="2">
        <v>2</v>
      </c>
      <c r="C40" s="1" t="s">
        <v>70</v>
      </c>
      <c r="D40" s="1" t="s">
        <v>169</v>
      </c>
      <c r="E40" s="1" t="s">
        <v>484</v>
      </c>
      <c r="F40" s="54" t="s">
        <v>1412</v>
      </c>
      <c r="K40" s="1">
        <v>1</v>
      </c>
    </row>
    <row r="41" spans="1:12" x14ac:dyDescent="0.35">
      <c r="A41" s="2" t="s">
        <v>447</v>
      </c>
      <c r="B41" s="2">
        <v>3</v>
      </c>
      <c r="C41" s="1" t="s">
        <v>70</v>
      </c>
      <c r="D41" s="1" t="s">
        <v>169</v>
      </c>
      <c r="E41" s="1" t="s">
        <v>485</v>
      </c>
      <c r="F41" s="54" t="s">
        <v>1414</v>
      </c>
      <c r="K41" s="1">
        <v>1</v>
      </c>
    </row>
    <row r="42" spans="1:12" x14ac:dyDescent="0.35">
      <c r="A42" s="2" t="s">
        <v>447</v>
      </c>
      <c r="B42" s="2">
        <v>4</v>
      </c>
      <c r="C42" s="1" t="s">
        <v>70</v>
      </c>
      <c r="D42" s="1" t="s">
        <v>169</v>
      </c>
      <c r="E42" s="1" t="s">
        <v>486</v>
      </c>
      <c r="F42" s="54" t="s">
        <v>1411</v>
      </c>
      <c r="K42" s="1">
        <v>1</v>
      </c>
    </row>
    <row r="43" spans="1:12" x14ac:dyDescent="0.35">
      <c r="A43" s="2" t="s">
        <v>447</v>
      </c>
      <c r="B43" s="2">
        <v>5</v>
      </c>
      <c r="C43" s="1" t="s">
        <v>70</v>
      </c>
      <c r="D43" s="1" t="s">
        <v>169</v>
      </c>
      <c r="E43" s="1" t="s">
        <v>487</v>
      </c>
      <c r="F43" s="54" t="s">
        <v>1410</v>
      </c>
      <c r="K43" s="1">
        <v>1</v>
      </c>
    </row>
    <row r="44" spans="1:12" x14ac:dyDescent="0.35">
      <c r="A44" s="2" t="s">
        <v>447</v>
      </c>
      <c r="B44" s="2">
        <v>6</v>
      </c>
      <c r="C44" s="1" t="s">
        <v>70</v>
      </c>
      <c r="D44" s="1" t="s">
        <v>169</v>
      </c>
      <c r="E44" s="1" t="s">
        <v>488</v>
      </c>
      <c r="F44" s="54" t="s">
        <v>1413</v>
      </c>
      <c r="K44" s="1">
        <v>1</v>
      </c>
    </row>
    <row r="45" spans="1:12" x14ac:dyDescent="0.35">
      <c r="A45" s="2" t="s">
        <v>447</v>
      </c>
      <c r="B45" s="2">
        <v>7</v>
      </c>
      <c r="C45" s="1" t="s">
        <v>70</v>
      </c>
      <c r="D45" s="1" t="s">
        <v>169</v>
      </c>
      <c r="E45" s="1" t="s">
        <v>489</v>
      </c>
      <c r="F45" s="54" t="s">
        <v>1417</v>
      </c>
      <c r="K45" s="1">
        <v>1</v>
      </c>
    </row>
    <row r="46" spans="1:12" x14ac:dyDescent="0.35">
      <c r="A46" s="2" t="s">
        <v>447</v>
      </c>
      <c r="B46" s="2">
        <v>8</v>
      </c>
      <c r="C46" s="1" t="s">
        <v>70</v>
      </c>
      <c r="D46" s="1" t="s">
        <v>183</v>
      </c>
      <c r="E46" s="1" t="s">
        <v>490</v>
      </c>
      <c r="F46" s="54" t="s">
        <v>1409</v>
      </c>
      <c r="G46" s="22">
        <v>1</v>
      </c>
      <c r="H46" s="60">
        <f>SUBTOTAL(9,G46)</f>
        <v>1</v>
      </c>
    </row>
    <row r="47" spans="1:12" x14ac:dyDescent="0.35">
      <c r="A47" s="2" t="s">
        <v>447</v>
      </c>
      <c r="B47" s="2">
        <v>9</v>
      </c>
      <c r="C47" s="1" t="s">
        <v>70</v>
      </c>
      <c r="D47" s="1" t="s">
        <v>169</v>
      </c>
      <c r="E47" s="1" t="s">
        <v>491</v>
      </c>
      <c r="F47" s="54" t="s">
        <v>1416</v>
      </c>
      <c r="K47" s="1">
        <v>1</v>
      </c>
      <c r="L47" s="60">
        <f>SUBTOTAL(9,K39:K47)</f>
        <v>8</v>
      </c>
    </row>
    <row r="48" spans="1:12" x14ac:dyDescent="0.35">
      <c r="A48" s="2" t="s">
        <v>447</v>
      </c>
      <c r="B48" s="2">
        <v>1</v>
      </c>
      <c r="C48" s="1" t="s">
        <v>10</v>
      </c>
      <c r="D48" s="1" t="s">
        <v>180</v>
      </c>
      <c r="E48" s="1" t="s">
        <v>492</v>
      </c>
      <c r="F48" s="55" t="s">
        <v>1251</v>
      </c>
      <c r="I48" s="22">
        <v>1</v>
      </c>
      <c r="J48" s="60">
        <f>SUBTOTAL(9,I48)</f>
        <v>1</v>
      </c>
    </row>
    <row r="49" spans="1:12" x14ac:dyDescent="0.35">
      <c r="A49" s="2" t="s">
        <v>447</v>
      </c>
      <c r="B49" s="2">
        <v>2</v>
      </c>
      <c r="C49" s="1" t="s">
        <v>10</v>
      </c>
      <c r="D49" s="1" t="s">
        <v>183</v>
      </c>
      <c r="E49" s="1" t="s">
        <v>493</v>
      </c>
      <c r="F49" s="55" t="s">
        <v>1252</v>
      </c>
      <c r="G49" s="22">
        <v>1</v>
      </c>
      <c r="H49" s="60">
        <f>SUBTOTAL(9,G49)</f>
        <v>1</v>
      </c>
    </row>
    <row r="50" spans="1:12" x14ac:dyDescent="0.35">
      <c r="A50" s="2" t="s">
        <v>447</v>
      </c>
      <c r="B50" s="2">
        <v>1</v>
      </c>
      <c r="C50" s="1" t="s">
        <v>56</v>
      </c>
      <c r="D50" s="1" t="s">
        <v>169</v>
      </c>
      <c r="E50" s="1" t="s">
        <v>494</v>
      </c>
      <c r="F50" s="54" t="s">
        <v>1419</v>
      </c>
      <c r="K50" s="1">
        <v>1</v>
      </c>
    </row>
    <row r="51" spans="1:12" x14ac:dyDescent="0.35">
      <c r="A51" s="2" t="s">
        <v>447</v>
      </c>
      <c r="B51" s="2">
        <v>2</v>
      </c>
      <c r="C51" s="1" t="s">
        <v>56</v>
      </c>
      <c r="D51" s="1" t="s">
        <v>180</v>
      </c>
      <c r="E51" s="1" t="s">
        <v>495</v>
      </c>
      <c r="F51" s="54" t="s">
        <v>1418</v>
      </c>
      <c r="I51" s="22">
        <v>1</v>
      </c>
      <c r="J51" s="60">
        <f>SUBTOTAL(9,I51)</f>
        <v>1</v>
      </c>
    </row>
    <row r="52" spans="1:12" x14ac:dyDescent="0.35">
      <c r="A52" s="2" t="s">
        <v>447</v>
      </c>
      <c r="B52" s="2">
        <v>3</v>
      </c>
      <c r="C52" s="1" t="s">
        <v>56</v>
      </c>
      <c r="D52" s="1" t="s">
        <v>169</v>
      </c>
      <c r="E52" s="1" t="s">
        <v>496</v>
      </c>
      <c r="F52" s="54" t="s">
        <v>1420</v>
      </c>
      <c r="K52" s="1">
        <v>1</v>
      </c>
      <c r="L52" s="60">
        <f>SUBTOTAL(9,K50:K52)</f>
        <v>2</v>
      </c>
    </row>
    <row r="53" spans="1:12" x14ac:dyDescent="0.35">
      <c r="A53" s="2" t="s">
        <v>447</v>
      </c>
      <c r="B53" s="2">
        <v>1</v>
      </c>
      <c r="C53" s="1" t="s">
        <v>40</v>
      </c>
      <c r="D53" s="1" t="s">
        <v>169</v>
      </c>
      <c r="E53" s="1" t="s">
        <v>497</v>
      </c>
      <c r="F53" s="54" t="s">
        <v>1425</v>
      </c>
      <c r="K53" s="1">
        <v>1</v>
      </c>
    </row>
    <row r="54" spans="1:12" x14ac:dyDescent="0.35">
      <c r="A54" s="2" t="s">
        <v>447</v>
      </c>
      <c r="B54" s="2">
        <v>2</v>
      </c>
      <c r="C54" s="1" t="s">
        <v>40</v>
      </c>
      <c r="D54" s="1" t="s">
        <v>180</v>
      </c>
      <c r="E54" s="1" t="s">
        <v>498</v>
      </c>
      <c r="F54" s="54" t="s">
        <v>1421</v>
      </c>
      <c r="I54" s="22">
        <v>1</v>
      </c>
      <c r="J54" s="60">
        <f>SUBTOTAL(9,I54)</f>
        <v>1</v>
      </c>
    </row>
    <row r="55" spans="1:12" x14ac:dyDescent="0.35">
      <c r="A55" s="2" t="s">
        <v>447</v>
      </c>
      <c r="B55" s="2">
        <v>3</v>
      </c>
      <c r="C55" s="1" t="s">
        <v>40</v>
      </c>
      <c r="D55" s="1" t="s">
        <v>169</v>
      </c>
      <c r="E55" s="1" t="s">
        <v>499</v>
      </c>
      <c r="F55" s="54" t="s">
        <v>1422</v>
      </c>
      <c r="K55" s="1">
        <v>1</v>
      </c>
    </row>
    <row r="56" spans="1:12" x14ac:dyDescent="0.35">
      <c r="A56" s="2" t="s">
        <v>447</v>
      </c>
      <c r="B56" s="2">
        <v>4</v>
      </c>
      <c r="C56" s="1" t="s">
        <v>40</v>
      </c>
      <c r="D56" s="1" t="s">
        <v>169</v>
      </c>
      <c r="E56" s="1" t="s">
        <v>500</v>
      </c>
      <c r="F56" s="54" t="s">
        <v>1426</v>
      </c>
      <c r="K56" s="1">
        <v>1</v>
      </c>
    </row>
    <row r="57" spans="1:12" x14ac:dyDescent="0.35">
      <c r="A57" s="2" t="s">
        <v>447</v>
      </c>
      <c r="B57" s="2">
        <v>5</v>
      </c>
      <c r="C57" s="1" t="s">
        <v>40</v>
      </c>
      <c r="D57" s="1" t="s">
        <v>169</v>
      </c>
      <c r="E57" s="1" t="s">
        <v>501</v>
      </c>
      <c r="F57" s="54" t="s">
        <v>1428</v>
      </c>
      <c r="K57" s="1">
        <v>1</v>
      </c>
    </row>
    <row r="58" spans="1:12" x14ac:dyDescent="0.35">
      <c r="A58" s="2" t="s">
        <v>447</v>
      </c>
      <c r="B58" s="2">
        <v>6</v>
      </c>
      <c r="C58" s="1" t="s">
        <v>40</v>
      </c>
      <c r="D58" s="1" t="s">
        <v>169</v>
      </c>
      <c r="E58" s="1" t="s">
        <v>502</v>
      </c>
      <c r="F58" s="54" t="s">
        <v>1423</v>
      </c>
      <c r="K58" s="1">
        <v>1</v>
      </c>
    </row>
    <row r="59" spans="1:12" x14ac:dyDescent="0.35">
      <c r="A59" s="2" t="s">
        <v>447</v>
      </c>
      <c r="B59" s="2">
        <v>7</v>
      </c>
      <c r="C59" s="1" t="s">
        <v>40</v>
      </c>
      <c r="D59" s="1" t="s">
        <v>169</v>
      </c>
      <c r="E59" s="1" t="s">
        <v>503</v>
      </c>
      <c r="F59" s="54" t="s">
        <v>1427</v>
      </c>
      <c r="K59" s="1">
        <v>1</v>
      </c>
    </row>
    <row r="60" spans="1:12" x14ac:dyDescent="0.35">
      <c r="A60" s="2" t="s">
        <v>447</v>
      </c>
      <c r="B60" s="2">
        <v>8</v>
      </c>
      <c r="C60" s="1" t="s">
        <v>40</v>
      </c>
      <c r="D60" s="1" t="s">
        <v>169</v>
      </c>
      <c r="E60" s="1" t="s">
        <v>504</v>
      </c>
      <c r="F60" s="54" t="s">
        <v>1424</v>
      </c>
      <c r="K60" s="1">
        <v>1</v>
      </c>
      <c r="L60" s="60">
        <f>SUBTOTAL(9,K53:K60)</f>
        <v>7</v>
      </c>
    </row>
    <row r="61" spans="1:12" x14ac:dyDescent="0.35">
      <c r="A61" s="2" t="s">
        <v>447</v>
      </c>
      <c r="B61" s="2">
        <v>1</v>
      </c>
      <c r="C61" s="1" t="s">
        <v>61</v>
      </c>
      <c r="D61" s="1" t="s">
        <v>169</v>
      </c>
      <c r="E61" s="1" t="s">
        <v>505</v>
      </c>
      <c r="F61" s="54" t="s">
        <v>1432</v>
      </c>
      <c r="K61" s="1">
        <v>1</v>
      </c>
    </row>
    <row r="62" spans="1:12" x14ac:dyDescent="0.35">
      <c r="A62" s="2" t="s">
        <v>447</v>
      </c>
      <c r="B62" s="2">
        <v>2</v>
      </c>
      <c r="C62" s="1" t="s">
        <v>61</v>
      </c>
      <c r="D62" s="1" t="s">
        <v>180</v>
      </c>
      <c r="E62" s="1" t="s">
        <v>506</v>
      </c>
      <c r="F62" s="54" t="s">
        <v>1429</v>
      </c>
      <c r="I62" s="22">
        <v>1</v>
      </c>
    </row>
    <row r="63" spans="1:12" x14ac:dyDescent="0.35">
      <c r="A63" s="2" t="s">
        <v>447</v>
      </c>
      <c r="B63" s="2">
        <v>3</v>
      </c>
      <c r="C63" s="1" t="s">
        <v>61</v>
      </c>
      <c r="D63" s="1" t="s">
        <v>169</v>
      </c>
      <c r="E63" s="1" t="s">
        <v>507</v>
      </c>
      <c r="F63" s="54" t="s">
        <v>1433</v>
      </c>
      <c r="K63" s="1">
        <v>1</v>
      </c>
    </row>
    <row r="64" spans="1:12" x14ac:dyDescent="0.35">
      <c r="A64" s="2" t="s">
        <v>447</v>
      </c>
      <c r="B64" s="2">
        <v>4</v>
      </c>
      <c r="C64" s="1" t="s">
        <v>61</v>
      </c>
      <c r="D64" s="1" t="s">
        <v>180</v>
      </c>
      <c r="E64" s="1" t="s">
        <v>508</v>
      </c>
      <c r="F64" s="54" t="s">
        <v>1430</v>
      </c>
      <c r="I64" s="22">
        <v>1</v>
      </c>
      <c r="J64" s="60">
        <f>SUBTOTAL(9,I62:I64)</f>
        <v>2</v>
      </c>
    </row>
    <row r="65" spans="1:12" x14ac:dyDescent="0.35">
      <c r="A65" s="2" t="s">
        <v>447</v>
      </c>
      <c r="B65" s="2">
        <v>5</v>
      </c>
      <c r="C65" s="1" t="s">
        <v>61</v>
      </c>
      <c r="D65" s="1" t="s">
        <v>169</v>
      </c>
      <c r="E65" s="1" t="s">
        <v>509</v>
      </c>
      <c r="F65" s="54" t="s">
        <v>1435</v>
      </c>
      <c r="K65" s="1">
        <v>1</v>
      </c>
    </row>
    <row r="66" spans="1:12" x14ac:dyDescent="0.35">
      <c r="A66" s="2" t="s">
        <v>447</v>
      </c>
      <c r="B66" s="2">
        <v>6</v>
      </c>
      <c r="C66" s="1" t="s">
        <v>61</v>
      </c>
      <c r="D66" s="1" t="s">
        <v>169</v>
      </c>
      <c r="E66" s="1" t="s">
        <v>510</v>
      </c>
      <c r="F66" s="54" t="s">
        <v>1434</v>
      </c>
      <c r="K66" s="1">
        <v>1</v>
      </c>
    </row>
    <row r="67" spans="1:12" x14ac:dyDescent="0.35">
      <c r="A67" s="2" t="s">
        <v>447</v>
      </c>
      <c r="B67" s="2">
        <v>7</v>
      </c>
      <c r="C67" s="1" t="s">
        <v>61</v>
      </c>
      <c r="D67" s="1" t="s">
        <v>169</v>
      </c>
      <c r="E67" s="1" t="s">
        <v>511</v>
      </c>
      <c r="F67" s="54" t="s">
        <v>1431</v>
      </c>
      <c r="K67" s="1">
        <v>1</v>
      </c>
    </row>
    <row r="68" spans="1:12" x14ac:dyDescent="0.35">
      <c r="A68" s="2" t="s">
        <v>447</v>
      </c>
      <c r="B68" s="2">
        <v>8</v>
      </c>
      <c r="C68" s="1" t="s">
        <v>61</v>
      </c>
      <c r="D68" s="1" t="s">
        <v>169</v>
      </c>
      <c r="E68" s="1" t="s">
        <v>512</v>
      </c>
      <c r="F68" s="54" t="s">
        <v>1436</v>
      </c>
      <c r="K68" s="1">
        <v>1</v>
      </c>
      <c r="L68" s="60">
        <f>SUBTOTAL(9,K61:K68)</f>
        <v>6</v>
      </c>
    </row>
  </sheetData>
  <autoFilter ref="A2:F68" xr:uid="{00000000-0009-0000-0000-000004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2:L75"/>
  <sheetViews>
    <sheetView zoomScale="70" zoomScaleNormal="70" workbookViewId="0">
      <pane ySplit="2" topLeftCell="A48" activePane="bottomLeft" state="frozen"/>
      <selection pane="bottomLeft" activeCell="E54" sqref="E54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5.140625" style="1" bestFit="1" customWidth="1"/>
    <col min="4" max="4" width="18.42578125" style="1" bestFit="1" customWidth="1"/>
    <col min="5" max="5" width="46.5703125" style="1" customWidth="1"/>
    <col min="6" max="6" width="35.42578125" style="1" customWidth="1"/>
    <col min="7" max="8" width="9.140625" style="22"/>
    <col min="9" max="16384" width="9.140625" style="1"/>
  </cols>
  <sheetData>
    <row r="2" spans="1:12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21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514</v>
      </c>
      <c r="B3" s="2">
        <v>1</v>
      </c>
      <c r="C3" s="1" t="s">
        <v>59</v>
      </c>
      <c r="D3" s="1" t="s">
        <v>169</v>
      </c>
      <c r="E3" s="1" t="s">
        <v>513</v>
      </c>
      <c r="F3" s="1" t="s">
        <v>1574</v>
      </c>
      <c r="K3" s="1">
        <v>1</v>
      </c>
    </row>
    <row r="4" spans="1:12" x14ac:dyDescent="0.35">
      <c r="A4" s="2" t="s">
        <v>514</v>
      </c>
      <c r="B4" s="2">
        <v>2</v>
      </c>
      <c r="C4" s="1" t="s">
        <v>59</v>
      </c>
      <c r="D4" s="1" t="s">
        <v>169</v>
      </c>
      <c r="E4" s="1" t="s">
        <v>515</v>
      </c>
      <c r="F4" s="1" t="s">
        <v>1575</v>
      </c>
      <c r="K4" s="1">
        <v>1</v>
      </c>
    </row>
    <row r="5" spans="1:12" x14ac:dyDescent="0.35">
      <c r="A5" s="2" t="s">
        <v>514</v>
      </c>
      <c r="B5" s="2">
        <v>3</v>
      </c>
      <c r="C5" s="1" t="s">
        <v>59</v>
      </c>
      <c r="D5" s="1" t="s">
        <v>183</v>
      </c>
      <c r="E5" s="1" t="s">
        <v>516</v>
      </c>
      <c r="F5" s="1" t="s">
        <v>1576</v>
      </c>
      <c r="G5" s="22">
        <v>1</v>
      </c>
      <c r="H5" s="60">
        <f>SUBTOTAL(9,G5)</f>
        <v>1</v>
      </c>
    </row>
    <row r="6" spans="1:12" x14ac:dyDescent="0.35">
      <c r="A6" s="2" t="s">
        <v>514</v>
      </c>
      <c r="B6" s="2">
        <v>4</v>
      </c>
      <c r="C6" s="1" t="s">
        <v>59</v>
      </c>
      <c r="D6" s="1" t="s">
        <v>180</v>
      </c>
      <c r="E6" s="1" t="s">
        <v>517</v>
      </c>
      <c r="F6" s="1" t="s">
        <v>1577</v>
      </c>
      <c r="I6" s="1">
        <v>1</v>
      </c>
      <c r="J6" s="60">
        <f>SUBTOTAL(9,I6)</f>
        <v>1</v>
      </c>
    </row>
    <row r="7" spans="1:12" x14ac:dyDescent="0.35">
      <c r="A7" s="2" t="s">
        <v>514</v>
      </c>
      <c r="B7" s="2">
        <v>5</v>
      </c>
      <c r="C7" s="1" t="s">
        <v>59</v>
      </c>
      <c r="D7" s="1" t="s">
        <v>169</v>
      </c>
      <c r="E7" s="1" t="s">
        <v>518</v>
      </c>
      <c r="F7" s="1" t="s">
        <v>1578</v>
      </c>
      <c r="K7" s="1">
        <v>1</v>
      </c>
    </row>
    <row r="8" spans="1:12" x14ac:dyDescent="0.35">
      <c r="A8" s="2" t="s">
        <v>514</v>
      </c>
      <c r="B8" s="2">
        <v>6</v>
      </c>
      <c r="C8" s="1" t="s">
        <v>59</v>
      </c>
      <c r="D8" s="1" t="s">
        <v>169</v>
      </c>
      <c r="E8" s="1" t="s">
        <v>519</v>
      </c>
      <c r="F8" s="1" t="s">
        <v>1579</v>
      </c>
      <c r="K8" s="1">
        <v>1</v>
      </c>
      <c r="L8" s="60">
        <f>SUBTOTAL(9,K3:K8)</f>
        <v>4</v>
      </c>
    </row>
    <row r="9" spans="1:12" x14ac:dyDescent="0.35">
      <c r="A9" s="2" t="s">
        <v>514</v>
      </c>
      <c r="B9" s="2">
        <v>1</v>
      </c>
      <c r="C9" s="1" t="s">
        <v>55</v>
      </c>
      <c r="D9" s="1" t="s">
        <v>169</v>
      </c>
      <c r="E9" s="1" t="s">
        <v>520</v>
      </c>
      <c r="F9" s="1" t="s">
        <v>1580</v>
      </c>
      <c r="K9" s="1">
        <v>1</v>
      </c>
    </row>
    <row r="10" spans="1:12" x14ac:dyDescent="0.35">
      <c r="A10" s="2" t="s">
        <v>514</v>
      </c>
      <c r="B10" s="2">
        <v>2</v>
      </c>
      <c r="C10" s="1" t="s">
        <v>55</v>
      </c>
      <c r="D10" s="1" t="s">
        <v>169</v>
      </c>
      <c r="E10" s="1" t="s">
        <v>521</v>
      </c>
      <c r="F10" s="1" t="s">
        <v>1581</v>
      </c>
      <c r="K10" s="1">
        <v>1</v>
      </c>
    </row>
    <row r="11" spans="1:12" x14ac:dyDescent="0.35">
      <c r="A11" s="2" t="s">
        <v>514</v>
      </c>
      <c r="B11" s="2">
        <v>3</v>
      </c>
      <c r="C11" s="1" t="s">
        <v>55</v>
      </c>
      <c r="D11" s="1" t="s">
        <v>169</v>
      </c>
      <c r="E11" s="1" t="s">
        <v>522</v>
      </c>
      <c r="F11" s="1" t="s">
        <v>1582</v>
      </c>
      <c r="K11" s="1">
        <v>1</v>
      </c>
    </row>
    <row r="12" spans="1:12" x14ac:dyDescent="0.35">
      <c r="A12" s="2" t="s">
        <v>514</v>
      </c>
      <c r="B12" s="2">
        <v>4</v>
      </c>
      <c r="C12" s="1" t="s">
        <v>55</v>
      </c>
      <c r="D12" s="1" t="s">
        <v>183</v>
      </c>
      <c r="E12" s="1" t="s">
        <v>523</v>
      </c>
      <c r="F12" s="1" t="s">
        <v>1583</v>
      </c>
      <c r="G12" s="22">
        <v>1</v>
      </c>
      <c r="H12" s="60">
        <f>SUBTOTAL(9,G12)</f>
        <v>1</v>
      </c>
    </row>
    <row r="13" spans="1:12" x14ac:dyDescent="0.35">
      <c r="A13" s="2" t="s">
        <v>514</v>
      </c>
      <c r="B13" s="2">
        <v>5</v>
      </c>
      <c r="C13" s="1" t="s">
        <v>55</v>
      </c>
      <c r="D13" s="1" t="s">
        <v>169</v>
      </c>
      <c r="E13" s="1" t="s">
        <v>524</v>
      </c>
      <c r="F13" s="1" t="s">
        <v>1584</v>
      </c>
      <c r="K13" s="1">
        <v>1</v>
      </c>
    </row>
    <row r="14" spans="1:12" x14ac:dyDescent="0.35">
      <c r="A14" s="2" t="s">
        <v>514</v>
      </c>
      <c r="B14" s="2">
        <v>6</v>
      </c>
      <c r="C14" s="1" t="s">
        <v>55</v>
      </c>
      <c r="D14" s="1" t="s">
        <v>169</v>
      </c>
      <c r="E14" s="1" t="s">
        <v>525</v>
      </c>
      <c r="F14" s="1" t="s">
        <v>1585</v>
      </c>
      <c r="K14" s="1">
        <v>1</v>
      </c>
    </row>
    <row r="15" spans="1:12" x14ac:dyDescent="0.35">
      <c r="A15" s="2" t="s">
        <v>514</v>
      </c>
      <c r="B15" s="2">
        <v>7</v>
      </c>
      <c r="C15" s="1" t="s">
        <v>55</v>
      </c>
      <c r="D15" s="1" t="s">
        <v>169</v>
      </c>
      <c r="E15" s="1" t="s">
        <v>526</v>
      </c>
      <c r="F15" s="1" t="s">
        <v>1586</v>
      </c>
      <c r="K15" s="1">
        <v>1</v>
      </c>
    </row>
    <row r="16" spans="1:12" x14ac:dyDescent="0.35">
      <c r="A16" s="2" t="s">
        <v>514</v>
      </c>
      <c r="B16" s="2">
        <v>8</v>
      </c>
      <c r="C16" s="1" t="s">
        <v>55</v>
      </c>
      <c r="D16" s="1" t="s">
        <v>180</v>
      </c>
      <c r="E16" s="1" t="s">
        <v>527</v>
      </c>
      <c r="F16" s="1" t="s">
        <v>1587</v>
      </c>
      <c r="I16" s="1">
        <v>1</v>
      </c>
      <c r="J16" s="60">
        <f>SUBTOTAL(9,I16)</f>
        <v>1</v>
      </c>
    </row>
    <row r="17" spans="1:12" x14ac:dyDescent="0.35">
      <c r="A17" s="2" t="s">
        <v>514</v>
      </c>
      <c r="B17" s="2">
        <v>9</v>
      </c>
      <c r="C17" s="1" t="s">
        <v>55</v>
      </c>
      <c r="D17" s="1" t="s">
        <v>169</v>
      </c>
      <c r="E17" s="1" t="s">
        <v>528</v>
      </c>
      <c r="F17" s="1" t="s">
        <v>1588</v>
      </c>
      <c r="K17" s="1">
        <v>1</v>
      </c>
    </row>
    <row r="18" spans="1:12" x14ac:dyDescent="0.35">
      <c r="A18" s="2" t="s">
        <v>514</v>
      </c>
      <c r="B18" s="2">
        <v>10</v>
      </c>
      <c r="C18" s="1" t="s">
        <v>55</v>
      </c>
      <c r="D18" s="1" t="s">
        <v>169</v>
      </c>
      <c r="E18" s="1" t="s">
        <v>529</v>
      </c>
      <c r="F18" s="1" t="s">
        <v>1589</v>
      </c>
      <c r="K18" s="1">
        <v>1</v>
      </c>
    </row>
    <row r="19" spans="1:12" x14ac:dyDescent="0.35">
      <c r="A19" s="2" t="s">
        <v>514</v>
      </c>
      <c r="B19" s="2">
        <v>11</v>
      </c>
      <c r="C19" s="1" t="s">
        <v>55</v>
      </c>
      <c r="D19" s="1" t="s">
        <v>169</v>
      </c>
      <c r="E19" s="1" t="s">
        <v>530</v>
      </c>
      <c r="F19" s="1" t="s">
        <v>1590</v>
      </c>
      <c r="K19" s="1">
        <v>1</v>
      </c>
    </row>
    <row r="20" spans="1:12" x14ac:dyDescent="0.35">
      <c r="A20" s="2" t="s">
        <v>514</v>
      </c>
      <c r="B20" s="2">
        <v>12</v>
      </c>
      <c r="C20" s="1" t="s">
        <v>55</v>
      </c>
      <c r="D20" s="1" t="s">
        <v>169</v>
      </c>
      <c r="E20" s="1" t="s">
        <v>531</v>
      </c>
      <c r="F20" s="1" t="s">
        <v>1591</v>
      </c>
      <c r="K20" s="1">
        <v>1</v>
      </c>
      <c r="L20" s="60">
        <f>SUBTOTAL(9,K9:K20)</f>
        <v>10</v>
      </c>
    </row>
    <row r="21" spans="1:12" x14ac:dyDescent="0.35">
      <c r="A21" s="2" t="s">
        <v>514</v>
      </c>
      <c r="B21" s="2">
        <v>1</v>
      </c>
      <c r="C21" s="1" t="s">
        <v>27</v>
      </c>
      <c r="D21" s="1" t="s">
        <v>183</v>
      </c>
      <c r="E21" s="1" t="s">
        <v>532</v>
      </c>
      <c r="F21" s="1" t="s">
        <v>1592</v>
      </c>
      <c r="G21" s="22">
        <v>1</v>
      </c>
      <c r="H21" s="60">
        <f>SUBTOTAL(9,G21)</f>
        <v>1</v>
      </c>
    </row>
    <row r="22" spans="1:12" x14ac:dyDescent="0.35">
      <c r="A22" s="2" t="s">
        <v>514</v>
      </c>
      <c r="B22" s="2">
        <v>2</v>
      </c>
      <c r="C22" s="1" t="s">
        <v>27</v>
      </c>
      <c r="D22" s="1" t="s">
        <v>169</v>
      </c>
      <c r="E22" s="1" t="s">
        <v>533</v>
      </c>
      <c r="F22" s="1" t="s">
        <v>1593</v>
      </c>
      <c r="K22" s="1">
        <v>1</v>
      </c>
    </row>
    <row r="23" spans="1:12" x14ac:dyDescent="0.35">
      <c r="A23" s="2" t="s">
        <v>514</v>
      </c>
      <c r="B23" s="2">
        <v>3</v>
      </c>
      <c r="C23" s="1" t="s">
        <v>27</v>
      </c>
      <c r="D23" s="1" t="s">
        <v>180</v>
      </c>
      <c r="E23" s="1" t="s">
        <v>534</v>
      </c>
      <c r="F23" s="1" t="s">
        <v>1594</v>
      </c>
      <c r="I23" s="1">
        <v>1</v>
      </c>
    </row>
    <row r="24" spans="1:12" ht="42" x14ac:dyDescent="0.35">
      <c r="A24" s="2" t="s">
        <v>514</v>
      </c>
      <c r="B24" s="2">
        <v>4</v>
      </c>
      <c r="C24" s="1" t="s">
        <v>27</v>
      </c>
      <c r="D24" s="1" t="s">
        <v>180</v>
      </c>
      <c r="E24" s="68" t="s">
        <v>1781</v>
      </c>
      <c r="F24" s="1" t="s">
        <v>1595</v>
      </c>
      <c r="I24" s="1">
        <v>1</v>
      </c>
      <c r="J24" s="60">
        <f>SUBTOTAL(9,I23:I24)</f>
        <v>2</v>
      </c>
    </row>
    <row r="25" spans="1:12" x14ac:dyDescent="0.35">
      <c r="A25" s="2" t="s">
        <v>514</v>
      </c>
      <c r="B25" s="2">
        <v>5</v>
      </c>
      <c r="C25" s="1" t="s">
        <v>27</v>
      </c>
      <c r="D25" s="1" t="s">
        <v>169</v>
      </c>
      <c r="E25" s="1" t="s">
        <v>535</v>
      </c>
      <c r="F25" s="1" t="s">
        <v>1596</v>
      </c>
      <c r="K25" s="1">
        <v>1</v>
      </c>
    </row>
    <row r="26" spans="1:12" x14ac:dyDescent="0.35">
      <c r="A26" s="2" t="s">
        <v>514</v>
      </c>
      <c r="B26" s="2">
        <v>6</v>
      </c>
      <c r="C26" s="1" t="s">
        <v>27</v>
      </c>
      <c r="D26" s="1" t="s">
        <v>169</v>
      </c>
      <c r="E26" s="1" t="s">
        <v>536</v>
      </c>
      <c r="F26" s="1" t="s">
        <v>1487</v>
      </c>
      <c r="K26" s="1">
        <v>1</v>
      </c>
    </row>
    <row r="27" spans="1:12" x14ac:dyDescent="0.35">
      <c r="A27" s="2" t="s">
        <v>514</v>
      </c>
      <c r="B27" s="2">
        <v>7</v>
      </c>
      <c r="C27" s="1" t="s">
        <v>27</v>
      </c>
      <c r="D27" s="1" t="s">
        <v>169</v>
      </c>
      <c r="E27" s="1" t="s">
        <v>537</v>
      </c>
      <c r="F27" s="1" t="s">
        <v>1597</v>
      </c>
      <c r="K27" s="1">
        <v>1</v>
      </c>
    </row>
    <row r="28" spans="1:12" x14ac:dyDescent="0.35">
      <c r="A28" s="2" t="s">
        <v>514</v>
      </c>
      <c r="B28" s="2">
        <v>8</v>
      </c>
      <c r="C28" s="1" t="s">
        <v>27</v>
      </c>
      <c r="D28" s="1" t="s">
        <v>169</v>
      </c>
      <c r="E28" s="1" t="s">
        <v>538</v>
      </c>
      <c r="F28" s="1" t="s">
        <v>1598</v>
      </c>
      <c r="K28" s="1">
        <v>1</v>
      </c>
    </row>
    <row r="29" spans="1:12" x14ac:dyDescent="0.35">
      <c r="A29" s="2" t="s">
        <v>514</v>
      </c>
      <c r="B29" s="2">
        <v>9</v>
      </c>
      <c r="C29" s="1" t="s">
        <v>27</v>
      </c>
      <c r="D29" s="1" t="s">
        <v>169</v>
      </c>
      <c r="E29" s="1" t="s">
        <v>539</v>
      </c>
      <c r="F29" s="1" t="s">
        <v>1599</v>
      </c>
      <c r="K29" s="1">
        <v>1</v>
      </c>
      <c r="L29" s="60">
        <f>SUBTOTAL(9,K22:K29)</f>
        <v>6</v>
      </c>
    </row>
    <row r="30" spans="1:12" x14ac:dyDescent="0.35">
      <c r="A30" s="2" t="s">
        <v>514</v>
      </c>
      <c r="B30" s="2">
        <v>1</v>
      </c>
      <c r="C30" s="1" t="s">
        <v>65</v>
      </c>
      <c r="D30" s="1" t="s">
        <v>169</v>
      </c>
      <c r="E30" s="1" t="s">
        <v>540</v>
      </c>
      <c r="F30" s="1" t="s">
        <v>1600</v>
      </c>
      <c r="K30" s="1">
        <v>1</v>
      </c>
    </row>
    <row r="31" spans="1:12" x14ac:dyDescent="0.35">
      <c r="A31" s="2" t="s">
        <v>514</v>
      </c>
      <c r="B31" s="2">
        <v>2</v>
      </c>
      <c r="C31" s="1" t="s">
        <v>65</v>
      </c>
      <c r="D31" s="1" t="s">
        <v>183</v>
      </c>
      <c r="E31" s="1" t="s">
        <v>541</v>
      </c>
      <c r="F31" s="1" t="s">
        <v>1601</v>
      </c>
      <c r="G31" s="22">
        <v>1</v>
      </c>
      <c r="H31" s="60">
        <f>SUBTOTAL(9,G31)</f>
        <v>1</v>
      </c>
    </row>
    <row r="32" spans="1:12" x14ac:dyDescent="0.35">
      <c r="A32" s="2" t="s">
        <v>514</v>
      </c>
      <c r="B32" s="2">
        <v>3</v>
      </c>
      <c r="C32" s="1" t="s">
        <v>65</v>
      </c>
      <c r="D32" s="1" t="s">
        <v>169</v>
      </c>
      <c r="E32" s="1" t="s">
        <v>542</v>
      </c>
      <c r="F32" s="1" t="s">
        <v>1602</v>
      </c>
      <c r="K32" s="1">
        <v>1</v>
      </c>
    </row>
    <row r="33" spans="1:12" x14ac:dyDescent="0.35">
      <c r="A33" s="2" t="s">
        <v>514</v>
      </c>
      <c r="B33" s="2">
        <v>4</v>
      </c>
      <c r="C33" s="1" t="s">
        <v>65</v>
      </c>
      <c r="D33" s="1" t="s">
        <v>169</v>
      </c>
      <c r="E33" s="1" t="s">
        <v>543</v>
      </c>
      <c r="F33" s="1" t="s">
        <v>1603</v>
      </c>
      <c r="K33" s="1">
        <v>1</v>
      </c>
    </row>
    <row r="34" spans="1:12" x14ac:dyDescent="0.35">
      <c r="A34" s="2" t="s">
        <v>514</v>
      </c>
      <c r="B34" s="2">
        <v>5</v>
      </c>
      <c r="C34" s="1" t="s">
        <v>65</v>
      </c>
      <c r="D34" s="1" t="s">
        <v>169</v>
      </c>
      <c r="E34" s="1" t="s">
        <v>544</v>
      </c>
      <c r="F34" s="1" t="s">
        <v>1604</v>
      </c>
      <c r="K34" s="1">
        <v>1</v>
      </c>
    </row>
    <row r="35" spans="1:12" x14ac:dyDescent="0.35">
      <c r="A35" s="2" t="s">
        <v>514</v>
      </c>
      <c r="B35" s="2">
        <v>6</v>
      </c>
      <c r="C35" s="1" t="s">
        <v>65</v>
      </c>
      <c r="D35" s="1" t="s">
        <v>169</v>
      </c>
      <c r="E35" s="1" t="s">
        <v>545</v>
      </c>
      <c r="F35" s="1" t="s">
        <v>1605</v>
      </c>
      <c r="K35" s="1">
        <v>1</v>
      </c>
    </row>
    <row r="36" spans="1:12" x14ac:dyDescent="0.35">
      <c r="A36" s="2" t="s">
        <v>514</v>
      </c>
      <c r="B36" s="2">
        <v>7</v>
      </c>
      <c r="C36" s="1" t="s">
        <v>65</v>
      </c>
      <c r="D36" s="1" t="s">
        <v>169</v>
      </c>
      <c r="E36" s="1" t="s">
        <v>546</v>
      </c>
      <c r="F36" s="1" t="s">
        <v>1606</v>
      </c>
      <c r="K36" s="1">
        <v>1</v>
      </c>
    </row>
    <row r="37" spans="1:12" x14ac:dyDescent="0.35">
      <c r="A37" s="2" t="s">
        <v>514</v>
      </c>
      <c r="B37" s="2">
        <v>8</v>
      </c>
      <c r="C37" s="1" t="s">
        <v>65</v>
      </c>
      <c r="D37" s="1" t="s">
        <v>169</v>
      </c>
      <c r="E37" s="1" t="s">
        <v>547</v>
      </c>
      <c r="F37" s="1" t="s">
        <v>1607</v>
      </c>
      <c r="K37" s="1">
        <v>1</v>
      </c>
    </row>
    <row r="38" spans="1:12" x14ac:dyDescent="0.35">
      <c r="A38" s="2" t="s">
        <v>514</v>
      </c>
      <c r="B38" s="2">
        <v>9</v>
      </c>
      <c r="C38" s="1" t="s">
        <v>65</v>
      </c>
      <c r="D38" s="1" t="s">
        <v>169</v>
      </c>
      <c r="E38" s="1" t="s">
        <v>548</v>
      </c>
      <c r="F38" s="1" t="s">
        <v>1608</v>
      </c>
      <c r="K38" s="1">
        <v>1</v>
      </c>
    </row>
    <row r="39" spans="1:12" x14ac:dyDescent="0.35">
      <c r="A39" s="2" t="s">
        <v>514</v>
      </c>
      <c r="B39" s="2">
        <v>10</v>
      </c>
      <c r="C39" s="1" t="s">
        <v>65</v>
      </c>
      <c r="D39" s="1" t="s">
        <v>169</v>
      </c>
      <c r="E39" s="1" t="s">
        <v>549</v>
      </c>
      <c r="F39" s="1" t="s">
        <v>1609</v>
      </c>
      <c r="K39" s="1">
        <v>1</v>
      </c>
    </row>
    <row r="40" spans="1:12" x14ac:dyDescent="0.35">
      <c r="A40" s="2" t="s">
        <v>514</v>
      </c>
      <c r="B40" s="2">
        <v>11</v>
      </c>
      <c r="C40" s="1" t="s">
        <v>65</v>
      </c>
      <c r="D40" s="1" t="s">
        <v>169</v>
      </c>
      <c r="E40" s="1" t="s">
        <v>550</v>
      </c>
      <c r="F40" s="1" t="s">
        <v>1610</v>
      </c>
      <c r="K40" s="1">
        <v>1</v>
      </c>
    </row>
    <row r="41" spans="1:12" x14ac:dyDescent="0.35">
      <c r="A41" s="2" t="s">
        <v>514</v>
      </c>
      <c r="B41" s="2">
        <v>12</v>
      </c>
      <c r="C41" s="1" t="s">
        <v>65</v>
      </c>
      <c r="D41" s="1" t="s">
        <v>169</v>
      </c>
      <c r="E41" s="1" t="s">
        <v>551</v>
      </c>
      <c r="F41" s="1" t="s">
        <v>1611</v>
      </c>
      <c r="K41" s="1">
        <v>1</v>
      </c>
      <c r="L41" s="60">
        <f>SUBTOTAL(9,K30:K41)</f>
        <v>11</v>
      </c>
    </row>
    <row r="42" spans="1:12" ht="84" x14ac:dyDescent="0.35">
      <c r="A42" s="2" t="s">
        <v>514</v>
      </c>
      <c r="B42" s="2">
        <v>1</v>
      </c>
      <c r="C42" s="1" t="s">
        <v>44</v>
      </c>
      <c r="D42" s="1" t="s">
        <v>180</v>
      </c>
      <c r="E42" s="1" t="s">
        <v>552</v>
      </c>
      <c r="F42" s="68" t="s">
        <v>1612</v>
      </c>
      <c r="I42" s="1">
        <v>1</v>
      </c>
      <c r="J42" s="60">
        <f>SUBTOTAL(9,I42)</f>
        <v>1</v>
      </c>
    </row>
    <row r="43" spans="1:12" x14ac:dyDescent="0.35">
      <c r="A43" s="2" t="s">
        <v>514</v>
      </c>
      <c r="B43" s="2">
        <v>2</v>
      </c>
      <c r="C43" s="1" t="s">
        <v>44</v>
      </c>
      <c r="D43" s="1" t="s">
        <v>169</v>
      </c>
      <c r="E43" s="1" t="s">
        <v>553</v>
      </c>
      <c r="F43" s="1" t="s">
        <v>1613</v>
      </c>
      <c r="K43" s="1">
        <v>1</v>
      </c>
    </row>
    <row r="44" spans="1:12" x14ac:dyDescent="0.35">
      <c r="A44" s="2" t="s">
        <v>514</v>
      </c>
      <c r="B44" s="2">
        <v>3</v>
      </c>
      <c r="C44" s="1" t="s">
        <v>44</v>
      </c>
      <c r="D44" s="1" t="s">
        <v>169</v>
      </c>
      <c r="E44" s="1" t="s">
        <v>554</v>
      </c>
      <c r="F44" s="1" t="s">
        <v>1614</v>
      </c>
      <c r="K44" s="1">
        <v>1</v>
      </c>
    </row>
    <row r="45" spans="1:12" x14ac:dyDescent="0.35">
      <c r="A45" s="2" t="s">
        <v>514</v>
      </c>
      <c r="B45" s="2">
        <v>4</v>
      </c>
      <c r="C45" s="1" t="s">
        <v>44</v>
      </c>
      <c r="D45" s="1" t="s">
        <v>169</v>
      </c>
      <c r="E45" s="1" t="s">
        <v>555</v>
      </c>
      <c r="F45" s="1" t="s">
        <v>1615</v>
      </c>
      <c r="K45" s="1">
        <v>1</v>
      </c>
    </row>
    <row r="46" spans="1:12" x14ac:dyDescent="0.35">
      <c r="A46" s="2" t="s">
        <v>514</v>
      </c>
      <c r="B46" s="2">
        <v>5</v>
      </c>
      <c r="C46" s="1" t="s">
        <v>44</v>
      </c>
      <c r="D46" s="1" t="s">
        <v>169</v>
      </c>
      <c r="E46" s="1" t="s">
        <v>556</v>
      </c>
      <c r="F46" s="1" t="s">
        <v>1616</v>
      </c>
      <c r="K46" s="1">
        <v>1</v>
      </c>
    </row>
    <row r="47" spans="1:12" x14ac:dyDescent="0.35">
      <c r="A47" s="2" t="s">
        <v>514</v>
      </c>
      <c r="B47" s="2">
        <v>6</v>
      </c>
      <c r="C47" s="1" t="s">
        <v>44</v>
      </c>
      <c r="D47" s="1" t="s">
        <v>169</v>
      </c>
      <c r="E47" s="1" t="s">
        <v>557</v>
      </c>
      <c r="F47" s="1" t="s">
        <v>1617</v>
      </c>
      <c r="K47" s="1">
        <v>1</v>
      </c>
    </row>
    <row r="48" spans="1:12" x14ac:dyDescent="0.35">
      <c r="A48" s="2" t="s">
        <v>514</v>
      </c>
      <c r="B48" s="2">
        <v>7</v>
      </c>
      <c r="C48" s="1" t="s">
        <v>44</v>
      </c>
      <c r="D48" s="1" t="s">
        <v>169</v>
      </c>
      <c r="E48" s="1" t="s">
        <v>558</v>
      </c>
      <c r="F48" s="1" t="s">
        <v>1618</v>
      </c>
      <c r="K48" s="1">
        <v>1</v>
      </c>
      <c r="L48" s="60">
        <f>SUBTOTAL(9,K43:K48)</f>
        <v>6</v>
      </c>
    </row>
    <row r="49" spans="1:12" x14ac:dyDescent="0.35">
      <c r="A49" s="2" t="s">
        <v>514</v>
      </c>
      <c r="B49" s="2">
        <v>1</v>
      </c>
      <c r="C49" s="1" t="s">
        <v>51</v>
      </c>
      <c r="D49" s="1" t="s">
        <v>169</v>
      </c>
      <c r="E49" s="1" t="s">
        <v>559</v>
      </c>
      <c r="F49" s="1" t="s">
        <v>1619</v>
      </c>
      <c r="K49" s="1">
        <v>1</v>
      </c>
    </row>
    <row r="50" spans="1:12" x14ac:dyDescent="0.35">
      <c r="A50" s="2" t="s">
        <v>514</v>
      </c>
      <c r="B50" s="2">
        <v>2</v>
      </c>
      <c r="C50" s="1" t="s">
        <v>51</v>
      </c>
      <c r="D50" s="1" t="s">
        <v>169</v>
      </c>
      <c r="E50" s="1" t="s">
        <v>560</v>
      </c>
      <c r="F50" s="1" t="s">
        <v>1620</v>
      </c>
      <c r="K50" s="1">
        <v>1</v>
      </c>
    </row>
    <row r="51" spans="1:12" x14ac:dyDescent="0.35">
      <c r="A51" s="2" t="s">
        <v>514</v>
      </c>
      <c r="B51" s="2">
        <v>3</v>
      </c>
      <c r="C51" s="1" t="s">
        <v>51</v>
      </c>
      <c r="D51" s="1" t="s">
        <v>169</v>
      </c>
      <c r="E51" s="1" t="s">
        <v>561</v>
      </c>
      <c r="F51" s="1" t="s">
        <v>1621</v>
      </c>
      <c r="K51" s="1">
        <v>1</v>
      </c>
    </row>
    <row r="52" spans="1:12" x14ac:dyDescent="0.35">
      <c r="A52" s="2" t="s">
        <v>514</v>
      </c>
      <c r="B52" s="2">
        <v>4</v>
      </c>
      <c r="C52" s="1" t="s">
        <v>51</v>
      </c>
      <c r="D52" s="1" t="s">
        <v>169</v>
      </c>
      <c r="E52" s="1" t="s">
        <v>562</v>
      </c>
      <c r="F52" s="1" t="s">
        <v>1622</v>
      </c>
      <c r="K52" s="1">
        <v>1</v>
      </c>
    </row>
    <row r="53" spans="1:12" x14ac:dyDescent="0.35">
      <c r="A53" s="2" t="s">
        <v>514</v>
      </c>
      <c r="B53" s="2">
        <v>5</v>
      </c>
      <c r="C53" s="1" t="s">
        <v>51</v>
      </c>
      <c r="D53" s="1" t="s">
        <v>169</v>
      </c>
      <c r="E53" s="1" t="s">
        <v>563</v>
      </c>
      <c r="F53" s="1" t="s">
        <v>1623</v>
      </c>
      <c r="K53" s="1">
        <v>1</v>
      </c>
    </row>
    <row r="54" spans="1:12" x14ac:dyDescent="0.35">
      <c r="A54" s="2" t="s">
        <v>514</v>
      </c>
      <c r="B54" s="2">
        <v>6</v>
      </c>
      <c r="C54" s="1" t="s">
        <v>51</v>
      </c>
      <c r="D54" s="1" t="s">
        <v>183</v>
      </c>
      <c r="E54" s="1" t="s">
        <v>564</v>
      </c>
      <c r="F54" s="66" t="s">
        <v>1782</v>
      </c>
      <c r="G54" s="22">
        <v>1</v>
      </c>
      <c r="H54" s="60">
        <f>SUBTOTAL(9,G54)</f>
        <v>1</v>
      </c>
    </row>
    <row r="55" spans="1:12" x14ac:dyDescent="0.35">
      <c r="A55" s="2" t="s">
        <v>514</v>
      </c>
      <c r="B55" s="2">
        <v>7</v>
      </c>
      <c r="C55" s="1" t="s">
        <v>51</v>
      </c>
      <c r="D55" s="1" t="s">
        <v>169</v>
      </c>
      <c r="E55" s="1" t="s">
        <v>565</v>
      </c>
      <c r="F55" s="1" t="s">
        <v>1624</v>
      </c>
      <c r="K55" s="1">
        <v>1</v>
      </c>
    </row>
    <row r="56" spans="1:12" x14ac:dyDescent="0.35">
      <c r="A56" s="2" t="s">
        <v>514</v>
      </c>
      <c r="B56" s="2">
        <v>8</v>
      </c>
      <c r="C56" s="1" t="s">
        <v>51</v>
      </c>
      <c r="D56" s="1" t="s">
        <v>169</v>
      </c>
      <c r="E56" s="1" t="s">
        <v>566</v>
      </c>
      <c r="F56" s="1" t="s">
        <v>1625</v>
      </c>
      <c r="K56" s="1">
        <v>1</v>
      </c>
    </row>
    <row r="57" spans="1:12" x14ac:dyDescent="0.35">
      <c r="A57" s="2" t="s">
        <v>514</v>
      </c>
      <c r="B57" s="2">
        <v>9</v>
      </c>
      <c r="C57" s="1" t="s">
        <v>51</v>
      </c>
      <c r="D57" s="1" t="s">
        <v>169</v>
      </c>
      <c r="E57" s="1" t="s">
        <v>567</v>
      </c>
      <c r="F57" s="1" t="s">
        <v>1626</v>
      </c>
      <c r="K57" s="1">
        <v>1</v>
      </c>
    </row>
    <row r="58" spans="1:12" x14ac:dyDescent="0.35">
      <c r="A58" s="2" t="s">
        <v>514</v>
      </c>
      <c r="B58" s="2">
        <v>10</v>
      </c>
      <c r="C58" s="1" t="s">
        <v>51</v>
      </c>
      <c r="D58" s="1" t="s">
        <v>169</v>
      </c>
      <c r="E58" s="1" t="s">
        <v>568</v>
      </c>
      <c r="F58" s="1" t="s">
        <v>1627</v>
      </c>
      <c r="K58" s="1">
        <v>1</v>
      </c>
    </row>
    <row r="59" spans="1:12" x14ac:dyDescent="0.35">
      <c r="A59" s="2" t="s">
        <v>514</v>
      </c>
      <c r="B59" s="2">
        <v>11</v>
      </c>
      <c r="C59" s="1" t="s">
        <v>51</v>
      </c>
      <c r="D59" s="1" t="s">
        <v>169</v>
      </c>
      <c r="E59" s="1" t="s">
        <v>569</v>
      </c>
      <c r="F59" s="1" t="s">
        <v>1628</v>
      </c>
      <c r="K59" s="1">
        <v>1</v>
      </c>
      <c r="L59" s="60">
        <f>SUBTOTAL(9,K49:K59)</f>
        <v>10</v>
      </c>
    </row>
    <row r="60" spans="1:12" x14ac:dyDescent="0.35">
      <c r="A60" s="2" t="s">
        <v>514</v>
      </c>
      <c r="B60" s="2">
        <v>1</v>
      </c>
      <c r="C60" s="1" t="s">
        <v>78</v>
      </c>
      <c r="D60" s="1" t="s">
        <v>169</v>
      </c>
      <c r="E60" s="1" t="s">
        <v>570</v>
      </c>
      <c r="F60" s="1" t="s">
        <v>1629</v>
      </c>
      <c r="K60" s="1">
        <v>1</v>
      </c>
    </row>
    <row r="61" spans="1:12" x14ac:dyDescent="0.35">
      <c r="A61" s="2" t="s">
        <v>514</v>
      </c>
      <c r="B61" s="2">
        <v>2</v>
      </c>
      <c r="C61" s="1" t="s">
        <v>78</v>
      </c>
      <c r="D61" s="1" t="s">
        <v>169</v>
      </c>
      <c r="E61" s="1" t="s">
        <v>571</v>
      </c>
      <c r="F61" s="1" t="s">
        <v>1630</v>
      </c>
      <c r="K61" s="1">
        <v>1</v>
      </c>
    </row>
    <row r="62" spans="1:12" x14ac:dyDescent="0.35">
      <c r="A62" s="2" t="s">
        <v>514</v>
      </c>
      <c r="B62" s="2">
        <v>3</v>
      </c>
      <c r="C62" s="1" t="s">
        <v>78</v>
      </c>
      <c r="D62" s="1" t="s">
        <v>169</v>
      </c>
      <c r="E62" s="1" t="s">
        <v>572</v>
      </c>
      <c r="F62" s="1" t="s">
        <v>1631</v>
      </c>
      <c r="K62" s="1">
        <v>1</v>
      </c>
    </row>
    <row r="63" spans="1:12" x14ac:dyDescent="0.35">
      <c r="A63" s="2" t="s">
        <v>514</v>
      </c>
      <c r="B63" s="2">
        <v>4</v>
      </c>
      <c r="C63" s="1" t="s">
        <v>78</v>
      </c>
      <c r="D63" s="1" t="s">
        <v>183</v>
      </c>
      <c r="E63" s="1" t="s">
        <v>573</v>
      </c>
      <c r="F63" s="1" t="s">
        <v>1632</v>
      </c>
      <c r="G63" s="22">
        <v>1</v>
      </c>
      <c r="H63" s="60">
        <f>SUBTOTAL(9,G63)</f>
        <v>1</v>
      </c>
    </row>
    <row r="64" spans="1:12" x14ac:dyDescent="0.35">
      <c r="A64" s="2" t="s">
        <v>514</v>
      </c>
      <c r="B64" s="2">
        <v>5</v>
      </c>
      <c r="C64" s="1" t="s">
        <v>78</v>
      </c>
      <c r="D64" s="1" t="s">
        <v>169</v>
      </c>
      <c r="E64" s="1" t="s">
        <v>574</v>
      </c>
      <c r="F64" s="1" t="s">
        <v>1633</v>
      </c>
      <c r="K64" s="1">
        <v>1</v>
      </c>
    </row>
    <row r="65" spans="1:12" x14ac:dyDescent="0.35">
      <c r="A65" s="2" t="s">
        <v>514</v>
      </c>
      <c r="B65" s="2">
        <v>6</v>
      </c>
      <c r="C65" s="1" t="s">
        <v>78</v>
      </c>
      <c r="D65" s="1" t="s">
        <v>180</v>
      </c>
      <c r="E65" s="1" t="s">
        <v>575</v>
      </c>
      <c r="F65" s="22" t="s">
        <v>1634</v>
      </c>
      <c r="I65" s="1">
        <v>1</v>
      </c>
      <c r="J65" s="60">
        <f>SUBTOTAL(9,I65)</f>
        <v>1</v>
      </c>
    </row>
    <row r="66" spans="1:12" x14ac:dyDescent="0.35">
      <c r="A66" s="2" t="s">
        <v>514</v>
      </c>
      <c r="B66" s="2">
        <v>7</v>
      </c>
      <c r="C66" s="1" t="s">
        <v>78</v>
      </c>
      <c r="D66" s="1" t="s">
        <v>169</v>
      </c>
      <c r="E66" s="1" t="s">
        <v>576</v>
      </c>
      <c r="F66" s="1" t="s">
        <v>1635</v>
      </c>
      <c r="K66" s="1">
        <v>1</v>
      </c>
      <c r="L66" s="60">
        <f>SUBTOTAL(9,K60:K66)</f>
        <v>5</v>
      </c>
    </row>
    <row r="67" spans="1:12" x14ac:dyDescent="0.35">
      <c r="A67" s="2" t="s">
        <v>514</v>
      </c>
      <c r="B67" s="2">
        <v>1</v>
      </c>
      <c r="C67" s="1" t="s">
        <v>58</v>
      </c>
      <c r="D67" s="1" t="s">
        <v>169</v>
      </c>
      <c r="E67" s="1" t="s">
        <v>577</v>
      </c>
      <c r="F67" s="1" t="s">
        <v>1636</v>
      </c>
      <c r="K67" s="1">
        <v>1</v>
      </c>
    </row>
    <row r="68" spans="1:12" x14ac:dyDescent="0.35">
      <c r="A68" s="2" t="s">
        <v>514</v>
      </c>
      <c r="B68" s="2">
        <v>2</v>
      </c>
      <c r="C68" s="1" t="s">
        <v>58</v>
      </c>
      <c r="D68" s="1" t="s">
        <v>169</v>
      </c>
      <c r="E68" s="1" t="s">
        <v>578</v>
      </c>
      <c r="F68" s="1" t="s">
        <v>1637</v>
      </c>
      <c r="K68" s="1">
        <v>1</v>
      </c>
    </row>
    <row r="69" spans="1:12" x14ac:dyDescent="0.35">
      <c r="A69" s="2" t="s">
        <v>514</v>
      </c>
      <c r="B69" s="2">
        <v>3</v>
      </c>
      <c r="C69" s="1" t="s">
        <v>58</v>
      </c>
      <c r="D69" s="1" t="s">
        <v>169</v>
      </c>
      <c r="E69" s="1" t="s">
        <v>579</v>
      </c>
      <c r="F69" s="1" t="s">
        <v>1638</v>
      </c>
      <c r="K69" s="1">
        <v>1</v>
      </c>
    </row>
    <row r="70" spans="1:12" x14ac:dyDescent="0.35">
      <c r="A70" s="2" t="s">
        <v>514</v>
      </c>
      <c r="B70" s="2">
        <v>4</v>
      </c>
      <c r="C70" s="1" t="s">
        <v>58</v>
      </c>
      <c r="D70" s="1" t="s">
        <v>180</v>
      </c>
      <c r="E70" s="1" t="s">
        <v>580</v>
      </c>
      <c r="F70" s="1" t="s">
        <v>1639</v>
      </c>
      <c r="I70" s="1">
        <v>1</v>
      </c>
    </row>
    <row r="71" spans="1:12" x14ac:dyDescent="0.35">
      <c r="A71" s="2" t="s">
        <v>514</v>
      </c>
      <c r="B71" s="2">
        <v>5</v>
      </c>
      <c r="C71" s="1" t="s">
        <v>58</v>
      </c>
      <c r="D71" s="1" t="s">
        <v>169</v>
      </c>
      <c r="E71" s="1" t="s">
        <v>581</v>
      </c>
      <c r="F71" s="1" t="s">
        <v>1640</v>
      </c>
      <c r="K71" s="1">
        <v>1</v>
      </c>
    </row>
    <row r="72" spans="1:12" x14ac:dyDescent="0.35">
      <c r="A72" s="2" t="s">
        <v>514</v>
      </c>
      <c r="B72" s="2">
        <v>6</v>
      </c>
      <c r="C72" s="1" t="s">
        <v>58</v>
      </c>
      <c r="D72" s="1" t="s">
        <v>169</v>
      </c>
      <c r="E72" s="1" t="s">
        <v>582</v>
      </c>
      <c r="F72" s="1" t="s">
        <v>1641</v>
      </c>
      <c r="K72" s="1">
        <v>1</v>
      </c>
    </row>
    <row r="73" spans="1:12" x14ac:dyDescent="0.35">
      <c r="A73" s="2" t="s">
        <v>514</v>
      </c>
      <c r="B73" s="2">
        <v>7</v>
      </c>
      <c r="C73" s="1" t="s">
        <v>58</v>
      </c>
      <c r="D73" s="1" t="s">
        <v>169</v>
      </c>
      <c r="E73" s="1" t="s">
        <v>583</v>
      </c>
      <c r="F73" s="1" t="s">
        <v>1642</v>
      </c>
      <c r="K73" s="1">
        <v>1</v>
      </c>
    </row>
    <row r="74" spans="1:12" x14ac:dyDescent="0.35">
      <c r="A74" s="2" t="s">
        <v>514</v>
      </c>
      <c r="B74" s="2">
        <v>8</v>
      </c>
      <c r="C74" s="1" t="s">
        <v>58</v>
      </c>
      <c r="D74" s="1" t="s">
        <v>180</v>
      </c>
      <c r="E74" s="1" t="s">
        <v>584</v>
      </c>
      <c r="F74" s="1" t="s">
        <v>1643</v>
      </c>
      <c r="I74" s="1">
        <v>1</v>
      </c>
      <c r="J74" s="60">
        <f>SUBTOTAL(9,I70:I74)</f>
        <v>2</v>
      </c>
      <c r="K74" s="1" t="s">
        <v>1461</v>
      </c>
    </row>
    <row r="75" spans="1:12" x14ac:dyDescent="0.35">
      <c r="A75" s="2" t="s">
        <v>514</v>
      </c>
      <c r="B75" s="2">
        <v>9</v>
      </c>
      <c r="C75" s="1" t="s">
        <v>58</v>
      </c>
      <c r="D75" s="1" t="s">
        <v>169</v>
      </c>
      <c r="E75" s="1" t="s">
        <v>585</v>
      </c>
      <c r="F75" s="1" t="s">
        <v>1644</v>
      </c>
      <c r="K75" s="1">
        <v>1</v>
      </c>
      <c r="L75" s="60">
        <f>SUBTOTAL(9,K67:K75)</f>
        <v>7</v>
      </c>
    </row>
  </sheetData>
  <autoFilter ref="A2:F75" xr:uid="{00000000-0009-0000-0000-000005000000}"/>
  <mergeCells count="3">
    <mergeCell ref="G2:H2"/>
    <mergeCell ref="I2:J2"/>
    <mergeCell ref="K2:L2"/>
  </mergeCells>
  <pageMargins left="0.39370078740157483" right="0.19685039370078741" top="0.39370078740157483" bottom="0.24" header="0.31496062992125984" footer="0.24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2:L84"/>
  <sheetViews>
    <sheetView zoomScale="70" zoomScaleNormal="70" workbookViewId="0">
      <pane ySplit="2" topLeftCell="A3" activePane="bottomLeft" state="frozen"/>
      <selection pane="bottomLeft" activeCell="G2" sqref="G2:L2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4" style="1" bestFit="1" customWidth="1"/>
    <col min="4" max="4" width="18.42578125" style="1" bestFit="1" customWidth="1"/>
    <col min="5" max="5" width="37.140625" style="1" bestFit="1" customWidth="1"/>
    <col min="6" max="6" width="22.5703125" style="1" customWidth="1"/>
    <col min="7" max="8" width="9.140625" style="22"/>
    <col min="9" max="16384" width="9.140625" style="1"/>
  </cols>
  <sheetData>
    <row r="2" spans="1:12" s="45" customFormat="1" x14ac:dyDescent="0.35">
      <c r="A2" s="44" t="s">
        <v>79</v>
      </c>
      <c r="B2" s="44" t="s">
        <v>82</v>
      </c>
      <c r="C2" s="44" t="s">
        <v>80</v>
      </c>
      <c r="D2" s="44" t="s">
        <v>1070</v>
      </c>
      <c r="E2" s="44" t="s">
        <v>1069</v>
      </c>
      <c r="F2" s="44" t="s">
        <v>81</v>
      </c>
      <c r="G2" s="117" t="s">
        <v>164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587</v>
      </c>
      <c r="B3" s="2">
        <v>1</v>
      </c>
      <c r="C3" s="1" t="s">
        <v>17</v>
      </c>
      <c r="D3" s="1" t="s">
        <v>169</v>
      </c>
      <c r="E3" s="1" t="s">
        <v>586</v>
      </c>
      <c r="F3" s="41" t="s">
        <v>1290</v>
      </c>
      <c r="K3" s="1">
        <v>1</v>
      </c>
    </row>
    <row r="4" spans="1:12" x14ac:dyDescent="0.35">
      <c r="A4" s="2" t="s">
        <v>587</v>
      </c>
      <c r="B4" s="2">
        <v>2</v>
      </c>
      <c r="C4" s="1" t="s">
        <v>17</v>
      </c>
      <c r="D4" s="1" t="s">
        <v>169</v>
      </c>
      <c r="E4" s="1" t="s">
        <v>588</v>
      </c>
      <c r="F4" s="41" t="s">
        <v>1289</v>
      </c>
      <c r="K4" s="1">
        <v>1</v>
      </c>
    </row>
    <row r="5" spans="1:12" x14ac:dyDescent="0.35">
      <c r="A5" s="2" t="s">
        <v>587</v>
      </c>
      <c r="B5" s="2">
        <v>3</v>
      </c>
      <c r="C5" s="1" t="s">
        <v>17</v>
      </c>
      <c r="D5" s="1" t="s">
        <v>169</v>
      </c>
      <c r="E5" s="1" t="s">
        <v>589</v>
      </c>
      <c r="F5" s="41" t="s">
        <v>1283</v>
      </c>
      <c r="K5" s="1">
        <v>1</v>
      </c>
    </row>
    <row r="6" spans="1:12" x14ac:dyDescent="0.35">
      <c r="A6" s="2" t="s">
        <v>587</v>
      </c>
      <c r="B6" s="2">
        <v>4</v>
      </c>
      <c r="C6" s="1" t="s">
        <v>17</v>
      </c>
      <c r="D6" s="1" t="s">
        <v>169</v>
      </c>
      <c r="E6" s="1" t="s">
        <v>590</v>
      </c>
      <c r="F6" s="41" t="s">
        <v>1288</v>
      </c>
      <c r="K6" s="1">
        <v>1</v>
      </c>
    </row>
    <row r="7" spans="1:12" x14ac:dyDescent="0.35">
      <c r="A7" s="2" t="s">
        <v>587</v>
      </c>
      <c r="B7" s="2">
        <v>5</v>
      </c>
      <c r="C7" s="1" t="s">
        <v>17</v>
      </c>
      <c r="D7" s="1" t="s">
        <v>180</v>
      </c>
      <c r="E7" s="1" t="s">
        <v>591</v>
      </c>
      <c r="F7" s="41" t="s">
        <v>1196</v>
      </c>
      <c r="G7" s="1"/>
      <c r="H7" s="1"/>
      <c r="I7" s="1">
        <v>1</v>
      </c>
    </row>
    <row r="8" spans="1:12" x14ac:dyDescent="0.35">
      <c r="A8" s="2" t="s">
        <v>587</v>
      </c>
      <c r="B8" s="2">
        <v>6</v>
      </c>
      <c r="C8" s="1" t="s">
        <v>17</v>
      </c>
      <c r="D8" s="1" t="s">
        <v>169</v>
      </c>
      <c r="E8" s="1" t="s">
        <v>592</v>
      </c>
      <c r="F8" s="41" t="s">
        <v>1287</v>
      </c>
      <c r="K8" s="1">
        <v>1</v>
      </c>
    </row>
    <row r="9" spans="1:12" x14ac:dyDescent="0.35">
      <c r="A9" s="2" t="s">
        <v>587</v>
      </c>
      <c r="B9" s="2">
        <v>7</v>
      </c>
      <c r="C9" s="1" t="s">
        <v>17</v>
      </c>
      <c r="D9" s="1" t="s">
        <v>169</v>
      </c>
      <c r="E9" s="1" t="s">
        <v>593</v>
      </c>
      <c r="F9" s="41" t="s">
        <v>1284</v>
      </c>
      <c r="K9" s="1">
        <v>1</v>
      </c>
    </row>
    <row r="10" spans="1:12" x14ac:dyDescent="0.35">
      <c r="A10" s="2" t="s">
        <v>587</v>
      </c>
      <c r="B10" s="2">
        <v>8</v>
      </c>
      <c r="C10" s="1" t="s">
        <v>17</v>
      </c>
      <c r="D10" s="1" t="s">
        <v>169</v>
      </c>
      <c r="E10" s="1" t="s">
        <v>594</v>
      </c>
      <c r="F10" s="41" t="s">
        <v>1286</v>
      </c>
      <c r="K10" s="1">
        <v>1</v>
      </c>
    </row>
    <row r="11" spans="1:12" x14ac:dyDescent="0.35">
      <c r="A11" s="2" t="s">
        <v>587</v>
      </c>
      <c r="B11" s="2">
        <v>9</v>
      </c>
      <c r="C11" s="1" t="s">
        <v>17</v>
      </c>
      <c r="D11" s="1" t="s">
        <v>180</v>
      </c>
      <c r="E11" s="1" t="s">
        <v>595</v>
      </c>
      <c r="F11" s="41" t="s">
        <v>1285</v>
      </c>
      <c r="G11" s="1"/>
      <c r="H11" s="1"/>
      <c r="I11" s="1">
        <v>1</v>
      </c>
      <c r="J11" s="60">
        <f>SUBTOTAL(9,I7:I11)</f>
        <v>2</v>
      </c>
    </row>
    <row r="12" spans="1:12" x14ac:dyDescent="0.35">
      <c r="A12" s="2" t="s">
        <v>587</v>
      </c>
      <c r="B12" s="2">
        <v>10</v>
      </c>
      <c r="C12" s="1" t="s">
        <v>17</v>
      </c>
      <c r="D12" s="1" t="s">
        <v>169</v>
      </c>
      <c r="E12" s="1" t="s">
        <v>596</v>
      </c>
      <c r="F12" s="41" t="s">
        <v>1359</v>
      </c>
      <c r="K12" s="1">
        <v>1</v>
      </c>
    </row>
    <row r="13" spans="1:12" x14ac:dyDescent="0.35">
      <c r="A13" s="2" t="s">
        <v>587</v>
      </c>
      <c r="B13" s="2">
        <v>11</v>
      </c>
      <c r="C13" s="1" t="s">
        <v>17</v>
      </c>
      <c r="D13" s="1" t="s">
        <v>169</v>
      </c>
      <c r="E13" s="1" t="s">
        <v>597</v>
      </c>
      <c r="F13" s="41" t="s">
        <v>1358</v>
      </c>
      <c r="K13" s="1">
        <v>1</v>
      </c>
    </row>
    <row r="14" spans="1:12" x14ac:dyDescent="0.35">
      <c r="A14" s="2" t="s">
        <v>587</v>
      </c>
      <c r="B14" s="2">
        <v>12</v>
      </c>
      <c r="C14" s="1" t="s">
        <v>17</v>
      </c>
      <c r="D14" s="1" t="s">
        <v>169</v>
      </c>
      <c r="E14" s="1" t="s">
        <v>598</v>
      </c>
      <c r="F14" s="41" t="s">
        <v>1360</v>
      </c>
      <c r="K14" s="1">
        <v>1</v>
      </c>
    </row>
    <row r="15" spans="1:12" x14ac:dyDescent="0.35">
      <c r="A15" s="2" t="s">
        <v>587</v>
      </c>
      <c r="B15" s="2">
        <v>13</v>
      </c>
      <c r="C15" s="1" t="s">
        <v>17</v>
      </c>
      <c r="D15" s="1" t="s">
        <v>169</v>
      </c>
      <c r="E15" s="1" t="s">
        <v>599</v>
      </c>
      <c r="F15" s="41" t="s">
        <v>1295</v>
      </c>
      <c r="K15" s="1">
        <v>1</v>
      </c>
    </row>
    <row r="16" spans="1:12" x14ac:dyDescent="0.35">
      <c r="A16" s="2" t="s">
        <v>587</v>
      </c>
      <c r="B16" s="2">
        <v>14</v>
      </c>
      <c r="C16" s="1" t="s">
        <v>17</v>
      </c>
      <c r="D16" s="1" t="s">
        <v>169</v>
      </c>
      <c r="E16" s="1" t="s">
        <v>600</v>
      </c>
      <c r="F16" s="41" t="s">
        <v>1294</v>
      </c>
      <c r="K16" s="1">
        <v>1</v>
      </c>
    </row>
    <row r="17" spans="1:12" x14ac:dyDescent="0.35">
      <c r="A17" s="2" t="s">
        <v>587</v>
      </c>
      <c r="B17" s="2">
        <v>15</v>
      </c>
      <c r="C17" s="1" t="s">
        <v>17</v>
      </c>
      <c r="D17" s="1" t="s">
        <v>169</v>
      </c>
      <c r="E17" s="1" t="s">
        <v>601</v>
      </c>
      <c r="F17" s="41" t="s">
        <v>1293</v>
      </c>
      <c r="K17" s="1">
        <v>1</v>
      </c>
    </row>
    <row r="18" spans="1:12" x14ac:dyDescent="0.35">
      <c r="A18" s="2" t="s">
        <v>587</v>
      </c>
      <c r="B18" s="2">
        <v>16</v>
      </c>
      <c r="C18" s="1" t="s">
        <v>17</v>
      </c>
      <c r="D18" s="1" t="s">
        <v>169</v>
      </c>
      <c r="E18" s="1" t="s">
        <v>602</v>
      </c>
      <c r="F18" s="41" t="s">
        <v>1292</v>
      </c>
      <c r="K18" s="1">
        <v>1</v>
      </c>
    </row>
    <row r="19" spans="1:12" x14ac:dyDescent="0.35">
      <c r="A19" s="2" t="s">
        <v>587</v>
      </c>
      <c r="B19" s="2">
        <v>17</v>
      </c>
      <c r="C19" s="1" t="s">
        <v>17</v>
      </c>
      <c r="D19" s="1" t="s">
        <v>169</v>
      </c>
      <c r="E19" s="1" t="s">
        <v>603</v>
      </c>
      <c r="F19" s="41" t="s">
        <v>1291</v>
      </c>
      <c r="K19" s="1">
        <v>1</v>
      </c>
    </row>
    <row r="20" spans="1:12" x14ac:dyDescent="0.35">
      <c r="A20" s="2" t="s">
        <v>587</v>
      </c>
      <c r="B20" s="2">
        <v>18</v>
      </c>
      <c r="C20" s="1" t="s">
        <v>17</v>
      </c>
      <c r="D20" s="1" t="s">
        <v>169</v>
      </c>
      <c r="E20" s="1" t="s">
        <v>604</v>
      </c>
      <c r="F20" s="41" t="s">
        <v>1357</v>
      </c>
      <c r="K20" s="1">
        <v>1</v>
      </c>
    </row>
    <row r="21" spans="1:12" x14ac:dyDescent="0.35">
      <c r="A21" s="2" t="s">
        <v>587</v>
      </c>
      <c r="B21" s="2">
        <v>19</v>
      </c>
      <c r="C21" s="1" t="s">
        <v>17</v>
      </c>
      <c r="D21" s="1" t="s">
        <v>169</v>
      </c>
      <c r="E21" s="1" t="s">
        <v>605</v>
      </c>
      <c r="F21" s="41" t="s">
        <v>1356</v>
      </c>
      <c r="K21" s="1">
        <v>1</v>
      </c>
    </row>
    <row r="22" spans="1:12" x14ac:dyDescent="0.35">
      <c r="A22" s="2" t="s">
        <v>587</v>
      </c>
      <c r="B22" s="2">
        <v>20</v>
      </c>
      <c r="C22" s="1" t="s">
        <v>17</v>
      </c>
      <c r="D22" s="1" t="s">
        <v>169</v>
      </c>
      <c r="E22" s="1" t="s">
        <v>606</v>
      </c>
      <c r="F22" s="41" t="s">
        <v>1355</v>
      </c>
      <c r="K22" s="1">
        <v>1</v>
      </c>
    </row>
    <row r="23" spans="1:12" x14ac:dyDescent="0.35">
      <c r="A23" s="2" t="s">
        <v>587</v>
      </c>
      <c r="B23" s="2">
        <v>21</v>
      </c>
      <c r="C23" s="1" t="s">
        <v>17</v>
      </c>
      <c r="D23" s="1" t="s">
        <v>169</v>
      </c>
      <c r="E23" s="1" t="s">
        <v>607</v>
      </c>
      <c r="F23" s="41" t="s">
        <v>1354</v>
      </c>
      <c r="K23" s="1">
        <v>1</v>
      </c>
    </row>
    <row r="24" spans="1:12" x14ac:dyDescent="0.35">
      <c r="A24" s="2" t="s">
        <v>587</v>
      </c>
      <c r="B24" s="2">
        <v>22</v>
      </c>
      <c r="C24" s="1" t="s">
        <v>17</v>
      </c>
      <c r="D24" s="1" t="s">
        <v>169</v>
      </c>
      <c r="E24" s="1" t="s">
        <v>608</v>
      </c>
      <c r="F24" s="41" t="s">
        <v>1168</v>
      </c>
      <c r="K24" s="1">
        <v>1</v>
      </c>
    </row>
    <row r="25" spans="1:12" x14ac:dyDescent="0.35">
      <c r="A25" s="2" t="s">
        <v>587</v>
      </c>
      <c r="B25" s="2">
        <v>23</v>
      </c>
      <c r="C25" s="1" t="s">
        <v>17</v>
      </c>
      <c r="D25" s="1" t="s">
        <v>169</v>
      </c>
      <c r="E25" s="1" t="s">
        <v>609</v>
      </c>
      <c r="F25" s="41" t="s">
        <v>1353</v>
      </c>
      <c r="K25" s="1">
        <v>1</v>
      </c>
    </row>
    <row r="26" spans="1:12" x14ac:dyDescent="0.35">
      <c r="A26" s="2" t="s">
        <v>587</v>
      </c>
      <c r="B26" s="2">
        <v>24</v>
      </c>
      <c r="C26" s="1" t="s">
        <v>17</v>
      </c>
      <c r="D26" s="1" t="s">
        <v>169</v>
      </c>
      <c r="E26" s="1" t="s">
        <v>610</v>
      </c>
      <c r="F26" s="41" t="s">
        <v>1352</v>
      </c>
      <c r="K26" s="1">
        <v>1</v>
      </c>
    </row>
    <row r="27" spans="1:12" x14ac:dyDescent="0.35">
      <c r="A27" s="2" t="s">
        <v>587</v>
      </c>
      <c r="B27" s="2">
        <v>25</v>
      </c>
      <c r="C27" s="1" t="s">
        <v>17</v>
      </c>
      <c r="D27" s="1" t="s">
        <v>183</v>
      </c>
      <c r="E27" s="1" t="s">
        <v>611</v>
      </c>
      <c r="F27" s="41" t="s">
        <v>1351</v>
      </c>
      <c r="G27" s="1">
        <v>1</v>
      </c>
      <c r="H27" s="60">
        <f>SUBTOTAL(9,G27)</f>
        <v>1</v>
      </c>
    </row>
    <row r="28" spans="1:12" x14ac:dyDescent="0.35">
      <c r="A28" s="2" t="s">
        <v>587</v>
      </c>
      <c r="B28" s="2">
        <v>26</v>
      </c>
      <c r="C28" s="1" t="s">
        <v>17</v>
      </c>
      <c r="D28" s="1" t="s">
        <v>169</v>
      </c>
      <c r="E28" s="1" t="s">
        <v>612</v>
      </c>
      <c r="F28" s="41" t="s">
        <v>1350</v>
      </c>
      <c r="K28" s="1">
        <v>1</v>
      </c>
      <c r="L28" s="60">
        <f>SUBTOTAL(9,K3:K28)</f>
        <v>23</v>
      </c>
    </row>
    <row r="29" spans="1:12" x14ac:dyDescent="0.35">
      <c r="A29" s="2" t="s">
        <v>587</v>
      </c>
      <c r="B29" s="2">
        <v>1</v>
      </c>
      <c r="C29" s="1" t="s">
        <v>18</v>
      </c>
      <c r="D29" s="1" t="s">
        <v>169</v>
      </c>
      <c r="E29" s="1" t="s">
        <v>613</v>
      </c>
      <c r="F29" s="42" t="s">
        <v>1349</v>
      </c>
      <c r="K29" s="1">
        <v>1</v>
      </c>
    </row>
    <row r="30" spans="1:12" x14ac:dyDescent="0.35">
      <c r="A30" s="2" t="s">
        <v>587</v>
      </c>
      <c r="B30" s="2">
        <v>2</v>
      </c>
      <c r="C30" s="1" t="s">
        <v>18</v>
      </c>
      <c r="D30" s="1" t="s">
        <v>169</v>
      </c>
      <c r="E30" s="1" t="s">
        <v>614</v>
      </c>
      <c r="F30" s="42" t="s">
        <v>1348</v>
      </c>
      <c r="K30" s="1">
        <v>1</v>
      </c>
    </row>
    <row r="31" spans="1:12" x14ac:dyDescent="0.35">
      <c r="A31" s="2" t="s">
        <v>587</v>
      </c>
      <c r="B31" s="2">
        <v>3</v>
      </c>
      <c r="C31" s="1" t="s">
        <v>18</v>
      </c>
      <c r="D31" s="1" t="s">
        <v>169</v>
      </c>
      <c r="E31" s="1" t="s">
        <v>615</v>
      </c>
      <c r="F31" s="42" t="s">
        <v>1296</v>
      </c>
      <c r="K31" s="1">
        <v>1</v>
      </c>
    </row>
    <row r="32" spans="1:12" x14ac:dyDescent="0.35">
      <c r="A32" s="2" t="s">
        <v>587</v>
      </c>
      <c r="B32" s="2">
        <v>4</v>
      </c>
      <c r="C32" s="1" t="s">
        <v>18</v>
      </c>
      <c r="D32" s="1" t="s">
        <v>169</v>
      </c>
      <c r="E32" s="1" t="s">
        <v>616</v>
      </c>
      <c r="F32" s="42" t="s">
        <v>1297</v>
      </c>
      <c r="K32" s="1">
        <v>1</v>
      </c>
    </row>
    <row r="33" spans="1:12" x14ac:dyDescent="0.35">
      <c r="A33" s="2" t="s">
        <v>587</v>
      </c>
      <c r="B33" s="2">
        <v>5</v>
      </c>
      <c r="C33" s="1" t="s">
        <v>18</v>
      </c>
      <c r="D33" s="1" t="s">
        <v>169</v>
      </c>
      <c r="E33" s="1" t="s">
        <v>617</v>
      </c>
      <c r="F33" s="42" t="s">
        <v>1298</v>
      </c>
      <c r="K33" s="1">
        <v>1</v>
      </c>
    </row>
    <row r="34" spans="1:12" x14ac:dyDescent="0.35">
      <c r="A34" s="2" t="s">
        <v>587</v>
      </c>
      <c r="B34" s="2">
        <v>6</v>
      </c>
      <c r="C34" s="1" t="s">
        <v>18</v>
      </c>
      <c r="D34" s="1" t="s">
        <v>180</v>
      </c>
      <c r="E34" s="1" t="s">
        <v>618</v>
      </c>
      <c r="F34" s="42" t="s">
        <v>1299</v>
      </c>
      <c r="G34" s="1"/>
      <c r="H34" s="1"/>
      <c r="I34" s="1">
        <v>1</v>
      </c>
      <c r="J34" s="60">
        <f>SUBTOTAL(9,I34)</f>
        <v>1</v>
      </c>
    </row>
    <row r="35" spans="1:12" x14ac:dyDescent="0.35">
      <c r="A35" s="2" t="s">
        <v>587</v>
      </c>
      <c r="B35" s="2">
        <v>7</v>
      </c>
      <c r="C35" s="1" t="s">
        <v>18</v>
      </c>
      <c r="D35" s="1" t="s">
        <v>169</v>
      </c>
      <c r="E35" s="1" t="s">
        <v>619</v>
      </c>
      <c r="F35" s="42" t="s">
        <v>1300</v>
      </c>
      <c r="K35" s="1">
        <v>1</v>
      </c>
    </row>
    <row r="36" spans="1:12" x14ac:dyDescent="0.35">
      <c r="A36" s="2" t="s">
        <v>587</v>
      </c>
      <c r="B36" s="2">
        <v>8</v>
      </c>
      <c r="C36" s="1" t="s">
        <v>18</v>
      </c>
      <c r="D36" s="1" t="s">
        <v>169</v>
      </c>
      <c r="E36" s="1" t="s">
        <v>620</v>
      </c>
      <c r="F36" s="43" t="s">
        <v>1304</v>
      </c>
      <c r="K36" s="1">
        <v>1</v>
      </c>
    </row>
    <row r="37" spans="1:12" x14ac:dyDescent="0.35">
      <c r="F37" s="43" t="s">
        <v>1301</v>
      </c>
      <c r="G37" s="1"/>
      <c r="H37" s="1"/>
    </row>
    <row r="38" spans="1:12" x14ac:dyDescent="0.35">
      <c r="F38" s="43" t="s">
        <v>1302</v>
      </c>
      <c r="G38" s="1"/>
      <c r="H38" s="1"/>
    </row>
    <row r="39" spans="1:12" x14ac:dyDescent="0.35">
      <c r="F39" s="43" t="s">
        <v>1303</v>
      </c>
      <c r="G39" s="1"/>
      <c r="H39" s="1"/>
    </row>
    <row r="40" spans="1:12" x14ac:dyDescent="0.35">
      <c r="A40" s="2" t="s">
        <v>587</v>
      </c>
      <c r="B40" s="2">
        <v>9</v>
      </c>
      <c r="C40" s="1" t="s">
        <v>18</v>
      </c>
      <c r="D40" s="1" t="s">
        <v>169</v>
      </c>
      <c r="E40" s="1" t="s">
        <v>621</v>
      </c>
      <c r="F40" s="42" t="s">
        <v>1346</v>
      </c>
      <c r="K40" s="1">
        <v>1</v>
      </c>
    </row>
    <row r="41" spans="1:12" x14ac:dyDescent="0.35">
      <c r="A41" s="2" t="s">
        <v>587</v>
      </c>
      <c r="B41" s="2">
        <v>10</v>
      </c>
      <c r="C41" s="1" t="s">
        <v>18</v>
      </c>
      <c r="D41" s="1" t="s">
        <v>169</v>
      </c>
      <c r="E41" s="1" t="s">
        <v>622</v>
      </c>
      <c r="F41" s="42" t="s">
        <v>1347</v>
      </c>
      <c r="K41" s="1">
        <v>1</v>
      </c>
    </row>
    <row r="42" spans="1:12" x14ac:dyDescent="0.35">
      <c r="A42" s="2" t="s">
        <v>587</v>
      </c>
      <c r="B42" s="2">
        <v>11</v>
      </c>
      <c r="C42" s="1" t="s">
        <v>18</v>
      </c>
      <c r="D42" s="1" t="s">
        <v>169</v>
      </c>
      <c r="E42" s="1" t="s">
        <v>623</v>
      </c>
      <c r="F42" s="42" t="s">
        <v>1344</v>
      </c>
      <c r="K42" s="1">
        <v>1</v>
      </c>
    </row>
    <row r="43" spans="1:12" x14ac:dyDescent="0.35">
      <c r="A43" s="2" t="s">
        <v>587</v>
      </c>
      <c r="B43" s="2">
        <v>12</v>
      </c>
      <c r="C43" s="1" t="s">
        <v>18</v>
      </c>
      <c r="D43" s="1" t="s">
        <v>169</v>
      </c>
      <c r="E43" s="1" t="s">
        <v>624</v>
      </c>
      <c r="F43" s="42" t="s">
        <v>1345</v>
      </c>
      <c r="K43" s="1">
        <v>1</v>
      </c>
    </row>
    <row r="44" spans="1:12" x14ac:dyDescent="0.35">
      <c r="A44" s="2" t="s">
        <v>587</v>
      </c>
      <c r="B44" s="2">
        <v>13</v>
      </c>
      <c r="C44" s="1" t="s">
        <v>18</v>
      </c>
      <c r="D44" s="1" t="s">
        <v>169</v>
      </c>
      <c r="E44" s="1" t="s">
        <v>625</v>
      </c>
      <c r="F44" s="42" t="s">
        <v>1361</v>
      </c>
      <c r="K44" s="1">
        <v>1</v>
      </c>
      <c r="L44" s="60">
        <f>SUBTOTAL(9,K29:K44)</f>
        <v>12</v>
      </c>
    </row>
    <row r="45" spans="1:12" x14ac:dyDescent="0.35">
      <c r="A45" s="2" t="s">
        <v>587</v>
      </c>
      <c r="B45" s="2">
        <v>1</v>
      </c>
      <c r="C45" s="1" t="s">
        <v>14</v>
      </c>
      <c r="D45" s="1" t="s">
        <v>169</v>
      </c>
      <c r="E45" s="1" t="s">
        <v>626</v>
      </c>
      <c r="F45" s="42" t="s">
        <v>1343</v>
      </c>
      <c r="K45" s="1">
        <v>1</v>
      </c>
    </row>
    <row r="46" spans="1:12" x14ac:dyDescent="0.35">
      <c r="A46" s="2" t="s">
        <v>587</v>
      </c>
      <c r="B46" s="2">
        <v>2</v>
      </c>
      <c r="C46" s="1" t="s">
        <v>14</v>
      </c>
      <c r="D46" s="1" t="s">
        <v>169</v>
      </c>
      <c r="E46" s="1" t="s">
        <v>627</v>
      </c>
      <c r="F46" s="42" t="s">
        <v>1342</v>
      </c>
      <c r="K46" s="1">
        <v>1</v>
      </c>
    </row>
    <row r="47" spans="1:12" x14ac:dyDescent="0.35">
      <c r="A47" s="2" t="s">
        <v>587</v>
      </c>
      <c r="B47" s="2">
        <v>3</v>
      </c>
      <c r="C47" s="1" t="s">
        <v>14</v>
      </c>
      <c r="D47" s="1" t="s">
        <v>169</v>
      </c>
      <c r="E47" s="1" t="s">
        <v>628</v>
      </c>
      <c r="F47" s="42" t="s">
        <v>1341</v>
      </c>
      <c r="K47" s="1">
        <v>1</v>
      </c>
    </row>
    <row r="48" spans="1:12" x14ac:dyDescent="0.35">
      <c r="A48" s="2" t="s">
        <v>587</v>
      </c>
      <c r="B48" s="2">
        <v>4</v>
      </c>
      <c r="C48" s="1" t="s">
        <v>14</v>
      </c>
      <c r="D48" s="1" t="s">
        <v>169</v>
      </c>
      <c r="E48" s="1" t="s">
        <v>629</v>
      </c>
      <c r="F48" s="43" t="s">
        <v>1340</v>
      </c>
      <c r="K48" s="1">
        <v>1</v>
      </c>
    </row>
    <row r="49" spans="1:11" x14ac:dyDescent="0.35">
      <c r="F49" s="43" t="s">
        <v>1305</v>
      </c>
      <c r="G49" s="1"/>
      <c r="H49" s="1"/>
    </row>
    <row r="50" spans="1:11" x14ac:dyDescent="0.35">
      <c r="A50" s="2" t="s">
        <v>587</v>
      </c>
      <c r="B50" s="2">
        <v>5</v>
      </c>
      <c r="C50" s="1" t="s">
        <v>14</v>
      </c>
      <c r="D50" s="1" t="s">
        <v>169</v>
      </c>
      <c r="E50" s="1" t="s">
        <v>630</v>
      </c>
      <c r="F50" s="42" t="s">
        <v>1339</v>
      </c>
      <c r="K50" s="1">
        <v>1</v>
      </c>
    </row>
    <row r="51" spans="1:11" x14ac:dyDescent="0.35">
      <c r="A51" s="2" t="s">
        <v>587</v>
      </c>
      <c r="B51" s="2">
        <v>6</v>
      </c>
      <c r="C51" s="1" t="s">
        <v>14</v>
      </c>
      <c r="D51" s="1" t="s">
        <v>169</v>
      </c>
      <c r="E51" s="1" t="s">
        <v>631</v>
      </c>
      <c r="F51" s="42" t="s">
        <v>1338</v>
      </c>
      <c r="K51" s="1">
        <v>1</v>
      </c>
    </row>
    <row r="52" spans="1:11" x14ac:dyDescent="0.35">
      <c r="A52" s="2" t="s">
        <v>587</v>
      </c>
      <c r="B52" s="2">
        <v>7</v>
      </c>
      <c r="C52" s="1" t="s">
        <v>14</v>
      </c>
      <c r="D52" s="1" t="s">
        <v>169</v>
      </c>
      <c r="E52" s="1" t="s">
        <v>632</v>
      </c>
      <c r="F52" s="42" t="s">
        <v>1307</v>
      </c>
      <c r="K52" s="1">
        <v>1</v>
      </c>
    </row>
    <row r="53" spans="1:11" x14ac:dyDescent="0.35">
      <c r="A53" s="2" t="s">
        <v>587</v>
      </c>
      <c r="B53" s="2">
        <v>8</v>
      </c>
      <c r="C53" s="1" t="s">
        <v>14</v>
      </c>
      <c r="D53" s="1" t="s">
        <v>169</v>
      </c>
      <c r="E53" s="1" t="s">
        <v>633</v>
      </c>
      <c r="F53" s="42" t="s">
        <v>1337</v>
      </c>
      <c r="K53" s="1">
        <v>1</v>
      </c>
    </row>
    <row r="54" spans="1:11" x14ac:dyDescent="0.35">
      <c r="A54" s="2" t="s">
        <v>587</v>
      </c>
      <c r="B54" s="2">
        <v>9</v>
      </c>
      <c r="C54" s="1" t="s">
        <v>14</v>
      </c>
      <c r="D54" s="1" t="s">
        <v>169</v>
      </c>
      <c r="E54" s="1" t="s">
        <v>634</v>
      </c>
      <c r="F54" s="43" t="s">
        <v>1309</v>
      </c>
      <c r="K54" s="1">
        <v>1</v>
      </c>
    </row>
    <row r="55" spans="1:11" x14ac:dyDescent="0.35">
      <c r="F55" s="43" t="s">
        <v>1306</v>
      </c>
      <c r="G55" s="1"/>
      <c r="H55" s="1"/>
    </row>
    <row r="56" spans="1:11" x14ac:dyDescent="0.35">
      <c r="A56" s="2" t="s">
        <v>587</v>
      </c>
      <c r="B56" s="2">
        <v>10</v>
      </c>
      <c r="C56" s="1" t="s">
        <v>14</v>
      </c>
      <c r="D56" s="1" t="s">
        <v>169</v>
      </c>
      <c r="E56" s="1" t="s">
        <v>635</v>
      </c>
      <c r="F56" s="42" t="s">
        <v>1308</v>
      </c>
      <c r="K56" s="1">
        <v>1</v>
      </c>
    </row>
    <row r="57" spans="1:11" x14ac:dyDescent="0.35">
      <c r="A57" s="2" t="s">
        <v>587</v>
      </c>
      <c r="B57" s="2">
        <v>11</v>
      </c>
      <c r="C57" s="1" t="s">
        <v>14</v>
      </c>
      <c r="D57" s="1" t="s">
        <v>169</v>
      </c>
      <c r="E57" s="1" t="s">
        <v>636</v>
      </c>
      <c r="F57" s="42" t="s">
        <v>1336</v>
      </c>
      <c r="K57" s="1">
        <v>1</v>
      </c>
    </row>
    <row r="58" spans="1:11" x14ac:dyDescent="0.35">
      <c r="A58" s="2" t="s">
        <v>587</v>
      </c>
      <c r="B58" s="2">
        <v>12</v>
      </c>
      <c r="C58" s="1" t="s">
        <v>14</v>
      </c>
      <c r="D58" s="1" t="s">
        <v>169</v>
      </c>
      <c r="E58" s="1" t="s">
        <v>637</v>
      </c>
      <c r="F58" s="42" t="s">
        <v>1335</v>
      </c>
      <c r="K58" s="1">
        <v>1</v>
      </c>
    </row>
    <row r="59" spans="1:11" x14ac:dyDescent="0.35">
      <c r="A59" s="2" t="s">
        <v>587</v>
      </c>
      <c r="B59" s="2">
        <v>13</v>
      </c>
      <c r="C59" s="1" t="s">
        <v>14</v>
      </c>
      <c r="D59" s="1" t="s">
        <v>169</v>
      </c>
      <c r="E59" s="1" t="s">
        <v>638</v>
      </c>
      <c r="F59" s="42" t="s">
        <v>1282</v>
      </c>
      <c r="K59" s="1">
        <v>1</v>
      </c>
    </row>
    <row r="60" spans="1:11" x14ac:dyDescent="0.35">
      <c r="A60" s="2" t="s">
        <v>587</v>
      </c>
      <c r="B60" s="2">
        <v>14</v>
      </c>
      <c r="C60" s="1" t="s">
        <v>14</v>
      </c>
      <c r="D60" s="1" t="s">
        <v>169</v>
      </c>
      <c r="E60" s="1" t="s">
        <v>639</v>
      </c>
      <c r="F60" s="42" t="s">
        <v>1334</v>
      </c>
      <c r="K60" s="1">
        <v>1</v>
      </c>
    </row>
    <row r="61" spans="1:11" x14ac:dyDescent="0.35">
      <c r="A61" s="2" t="s">
        <v>587</v>
      </c>
      <c r="B61" s="2">
        <v>15</v>
      </c>
      <c r="C61" s="1" t="s">
        <v>14</v>
      </c>
      <c r="D61" s="1" t="s">
        <v>169</v>
      </c>
      <c r="E61" s="1" t="s">
        <v>640</v>
      </c>
      <c r="F61" s="42" t="s">
        <v>1333</v>
      </c>
      <c r="K61" s="1">
        <v>1</v>
      </c>
    </row>
    <row r="62" spans="1:11" x14ac:dyDescent="0.35">
      <c r="A62" s="2" t="s">
        <v>587</v>
      </c>
      <c r="B62" s="2">
        <v>16</v>
      </c>
      <c r="C62" s="1" t="s">
        <v>14</v>
      </c>
      <c r="D62" s="1" t="s">
        <v>169</v>
      </c>
      <c r="E62" s="1" t="s">
        <v>641</v>
      </c>
      <c r="F62" s="42" t="s">
        <v>1332</v>
      </c>
      <c r="K62" s="1">
        <v>1</v>
      </c>
    </row>
    <row r="63" spans="1:11" x14ac:dyDescent="0.35">
      <c r="A63" s="2" t="s">
        <v>587</v>
      </c>
      <c r="B63" s="2">
        <v>17</v>
      </c>
      <c r="C63" s="1" t="s">
        <v>14</v>
      </c>
      <c r="D63" s="1" t="s">
        <v>169</v>
      </c>
      <c r="E63" s="1" t="s">
        <v>642</v>
      </c>
      <c r="F63" s="42" t="s">
        <v>1331</v>
      </c>
      <c r="K63" s="1">
        <v>1</v>
      </c>
    </row>
    <row r="64" spans="1:11" x14ac:dyDescent="0.35">
      <c r="A64" s="2" t="s">
        <v>587</v>
      </c>
      <c r="B64" s="2">
        <v>18</v>
      </c>
      <c r="C64" s="1" t="s">
        <v>14</v>
      </c>
      <c r="D64" s="1" t="s">
        <v>169</v>
      </c>
      <c r="E64" s="1" t="s">
        <v>643</v>
      </c>
      <c r="F64" s="42" t="s">
        <v>1330</v>
      </c>
      <c r="K64" s="1">
        <v>1</v>
      </c>
    </row>
    <row r="65" spans="1:12" x14ac:dyDescent="0.35">
      <c r="A65" s="2" t="s">
        <v>587</v>
      </c>
      <c r="B65" s="2">
        <v>19</v>
      </c>
      <c r="C65" s="1" t="s">
        <v>14</v>
      </c>
      <c r="D65" s="1" t="s">
        <v>183</v>
      </c>
      <c r="E65" s="1" t="s">
        <v>644</v>
      </c>
      <c r="F65" s="42" t="s">
        <v>1329</v>
      </c>
      <c r="G65" s="1">
        <v>1</v>
      </c>
      <c r="H65" s="60">
        <f>SUBTOTAL(9,G65)</f>
        <v>1</v>
      </c>
    </row>
    <row r="66" spans="1:12" x14ac:dyDescent="0.35">
      <c r="A66" s="2" t="s">
        <v>587</v>
      </c>
      <c r="B66" s="2">
        <v>20</v>
      </c>
      <c r="C66" s="1" t="s">
        <v>14</v>
      </c>
      <c r="D66" s="1" t="s">
        <v>169</v>
      </c>
      <c r="E66" s="1" t="s">
        <v>645</v>
      </c>
      <c r="F66" s="42" t="s">
        <v>1328</v>
      </c>
      <c r="K66" s="1">
        <v>1</v>
      </c>
      <c r="L66" s="60">
        <f>SUBTOTAL(9,K45:K66)</f>
        <v>19</v>
      </c>
    </row>
    <row r="67" spans="1:12" x14ac:dyDescent="0.35">
      <c r="A67" s="2" t="s">
        <v>587</v>
      </c>
      <c r="B67" s="2">
        <v>1</v>
      </c>
      <c r="C67" s="1" t="s">
        <v>19</v>
      </c>
      <c r="D67" s="1" t="s">
        <v>180</v>
      </c>
      <c r="E67" s="1" t="s">
        <v>646</v>
      </c>
      <c r="F67" s="42" t="s">
        <v>1327</v>
      </c>
      <c r="G67" s="1"/>
      <c r="H67" s="1"/>
      <c r="I67" s="1">
        <v>1</v>
      </c>
      <c r="J67" s="60">
        <f>SUBTOTAL(9,I67)</f>
        <v>1</v>
      </c>
    </row>
    <row r="68" spans="1:12" x14ac:dyDescent="0.35">
      <c r="A68" s="2" t="s">
        <v>587</v>
      </c>
      <c r="B68" s="2">
        <v>2</v>
      </c>
      <c r="C68" s="1" t="s">
        <v>19</v>
      </c>
      <c r="D68" s="1" t="s">
        <v>169</v>
      </c>
      <c r="E68" s="1" t="s">
        <v>647</v>
      </c>
      <c r="F68" s="42" t="s">
        <v>1326</v>
      </c>
      <c r="K68" s="1">
        <v>1</v>
      </c>
    </row>
    <row r="69" spans="1:12" x14ac:dyDescent="0.35">
      <c r="A69" s="2" t="s">
        <v>587</v>
      </c>
      <c r="B69" s="2">
        <v>3</v>
      </c>
      <c r="C69" s="1" t="s">
        <v>19</v>
      </c>
      <c r="D69" s="1" t="s">
        <v>169</v>
      </c>
      <c r="E69" s="1" t="s">
        <v>648</v>
      </c>
      <c r="F69" s="42" t="s">
        <v>1325</v>
      </c>
      <c r="K69" s="1">
        <v>1</v>
      </c>
    </row>
    <row r="70" spans="1:12" x14ac:dyDescent="0.35">
      <c r="A70" s="2" t="s">
        <v>587</v>
      </c>
      <c r="B70" s="2">
        <v>4</v>
      </c>
      <c r="C70" s="1" t="s">
        <v>19</v>
      </c>
      <c r="D70" s="1" t="s">
        <v>169</v>
      </c>
      <c r="E70" s="1" t="s">
        <v>649</v>
      </c>
      <c r="F70" s="42" t="s">
        <v>1324</v>
      </c>
      <c r="K70" s="1">
        <v>1</v>
      </c>
    </row>
    <row r="71" spans="1:12" x14ac:dyDescent="0.35">
      <c r="A71" s="2" t="s">
        <v>587</v>
      </c>
      <c r="B71" s="2">
        <v>5</v>
      </c>
      <c r="C71" s="1" t="s">
        <v>19</v>
      </c>
      <c r="D71" s="1" t="s">
        <v>169</v>
      </c>
      <c r="E71" s="1" t="s">
        <v>650</v>
      </c>
      <c r="F71" s="42" t="s">
        <v>1323</v>
      </c>
      <c r="K71" s="1">
        <v>1</v>
      </c>
    </row>
    <row r="72" spans="1:12" x14ac:dyDescent="0.35">
      <c r="A72" s="2" t="s">
        <v>587</v>
      </c>
      <c r="B72" s="2">
        <v>6</v>
      </c>
      <c r="C72" s="1" t="s">
        <v>19</v>
      </c>
      <c r="D72" s="1" t="s">
        <v>169</v>
      </c>
      <c r="E72" s="1" t="s">
        <v>651</v>
      </c>
      <c r="F72" s="42" t="s">
        <v>1322</v>
      </c>
      <c r="K72" s="1">
        <v>1</v>
      </c>
    </row>
    <row r="73" spans="1:12" x14ac:dyDescent="0.35">
      <c r="A73" s="2" t="s">
        <v>587</v>
      </c>
      <c r="B73" s="2">
        <v>7</v>
      </c>
      <c r="C73" s="1" t="s">
        <v>19</v>
      </c>
      <c r="D73" s="1" t="s">
        <v>169</v>
      </c>
      <c r="E73" s="1" t="s">
        <v>652</v>
      </c>
      <c r="F73" s="42" t="s">
        <v>1321</v>
      </c>
      <c r="K73" s="1">
        <v>1</v>
      </c>
    </row>
    <row r="74" spans="1:12" x14ac:dyDescent="0.35">
      <c r="A74" s="2" t="s">
        <v>587</v>
      </c>
      <c r="B74" s="2">
        <v>8</v>
      </c>
      <c r="C74" s="1" t="s">
        <v>19</v>
      </c>
      <c r="D74" s="1" t="s">
        <v>169</v>
      </c>
      <c r="E74" s="1" t="s">
        <v>653</v>
      </c>
      <c r="F74" s="42" t="s">
        <v>1320</v>
      </c>
      <c r="K74" s="1">
        <v>1</v>
      </c>
    </row>
    <row r="75" spans="1:12" x14ac:dyDescent="0.35">
      <c r="A75" s="2" t="s">
        <v>587</v>
      </c>
      <c r="B75" s="2">
        <v>9</v>
      </c>
      <c r="C75" s="1" t="s">
        <v>19</v>
      </c>
      <c r="D75" s="1" t="s">
        <v>169</v>
      </c>
      <c r="E75" s="1" t="s">
        <v>654</v>
      </c>
      <c r="F75" s="42" t="s">
        <v>1319</v>
      </c>
      <c r="K75" s="1">
        <v>1</v>
      </c>
    </row>
    <row r="76" spans="1:12" x14ac:dyDescent="0.35">
      <c r="A76" s="2" t="s">
        <v>587</v>
      </c>
      <c r="B76" s="2">
        <v>10</v>
      </c>
      <c r="C76" s="1" t="s">
        <v>19</v>
      </c>
      <c r="D76" s="1" t="s">
        <v>169</v>
      </c>
      <c r="E76" s="1" t="s">
        <v>655</v>
      </c>
      <c r="F76" s="42" t="s">
        <v>1318</v>
      </c>
      <c r="K76" s="1">
        <v>1</v>
      </c>
    </row>
    <row r="77" spans="1:12" x14ac:dyDescent="0.35">
      <c r="A77" s="2" t="s">
        <v>587</v>
      </c>
      <c r="B77" s="2">
        <v>11</v>
      </c>
      <c r="C77" s="1" t="s">
        <v>19</v>
      </c>
      <c r="D77" s="1" t="s">
        <v>169</v>
      </c>
      <c r="E77" s="1" t="s">
        <v>656</v>
      </c>
      <c r="F77" s="42" t="s">
        <v>1317</v>
      </c>
      <c r="K77" s="1">
        <v>1</v>
      </c>
    </row>
    <row r="78" spans="1:12" x14ac:dyDescent="0.35">
      <c r="A78" s="2" t="s">
        <v>587</v>
      </c>
      <c r="B78" s="2">
        <v>12</v>
      </c>
      <c r="C78" s="1" t="s">
        <v>19</v>
      </c>
      <c r="D78" s="1" t="s">
        <v>169</v>
      </c>
      <c r="E78" s="1" t="s">
        <v>657</v>
      </c>
      <c r="F78" s="42" t="s">
        <v>1310</v>
      </c>
      <c r="K78" s="1">
        <v>1</v>
      </c>
    </row>
    <row r="79" spans="1:12" x14ac:dyDescent="0.35">
      <c r="A79" s="2" t="s">
        <v>587</v>
      </c>
      <c r="B79" s="2">
        <v>13</v>
      </c>
      <c r="C79" s="1" t="s">
        <v>19</v>
      </c>
      <c r="D79" s="1" t="s">
        <v>169</v>
      </c>
      <c r="E79" s="1" t="s">
        <v>658</v>
      </c>
      <c r="F79" s="42" t="s">
        <v>1311</v>
      </c>
      <c r="K79" s="1">
        <v>1</v>
      </c>
    </row>
    <row r="80" spans="1:12" x14ac:dyDescent="0.35">
      <c r="A80" s="2" t="s">
        <v>587</v>
      </c>
      <c r="B80" s="2">
        <v>14</v>
      </c>
      <c r="C80" s="1" t="s">
        <v>19</v>
      </c>
      <c r="D80" s="1" t="s">
        <v>169</v>
      </c>
      <c r="E80" s="1" t="s">
        <v>659</v>
      </c>
      <c r="F80" s="42" t="s">
        <v>1312</v>
      </c>
      <c r="K80" s="1">
        <v>1</v>
      </c>
    </row>
    <row r="81" spans="1:12" x14ac:dyDescent="0.35">
      <c r="A81" s="2" t="s">
        <v>587</v>
      </c>
      <c r="B81" s="2">
        <v>15</v>
      </c>
      <c r="C81" s="1" t="s">
        <v>19</v>
      </c>
      <c r="D81" s="1" t="s">
        <v>169</v>
      </c>
      <c r="E81" s="1" t="s">
        <v>660</v>
      </c>
      <c r="F81" s="42" t="s">
        <v>1313</v>
      </c>
      <c r="K81" s="1">
        <v>1</v>
      </c>
    </row>
    <row r="82" spans="1:12" x14ac:dyDescent="0.35">
      <c r="A82" s="2" t="s">
        <v>587</v>
      </c>
      <c r="B82" s="2">
        <v>16</v>
      </c>
      <c r="C82" s="1" t="s">
        <v>19</v>
      </c>
      <c r="D82" s="1" t="s">
        <v>169</v>
      </c>
      <c r="E82" s="1" t="s">
        <v>661</v>
      </c>
      <c r="F82" s="42" t="s">
        <v>1314</v>
      </c>
      <c r="K82" s="1">
        <v>1</v>
      </c>
    </row>
    <row r="83" spans="1:12" x14ac:dyDescent="0.35">
      <c r="A83" s="2" t="s">
        <v>587</v>
      </c>
      <c r="B83" s="2">
        <v>17</v>
      </c>
      <c r="C83" s="1" t="s">
        <v>19</v>
      </c>
      <c r="D83" s="1" t="s">
        <v>169</v>
      </c>
      <c r="E83" s="1" t="s">
        <v>662</v>
      </c>
      <c r="F83" s="42" t="s">
        <v>1315</v>
      </c>
      <c r="K83" s="1">
        <v>1</v>
      </c>
    </row>
    <row r="84" spans="1:12" x14ac:dyDescent="0.35">
      <c r="A84" s="2" t="s">
        <v>587</v>
      </c>
      <c r="B84" s="2">
        <v>18</v>
      </c>
      <c r="C84" s="1" t="s">
        <v>19</v>
      </c>
      <c r="D84" s="1" t="s">
        <v>169</v>
      </c>
      <c r="E84" s="1" t="s">
        <v>663</v>
      </c>
      <c r="F84" s="42" t="s">
        <v>1316</v>
      </c>
      <c r="K84" s="1">
        <v>1</v>
      </c>
      <c r="L84" s="60">
        <f>SUBTOTAL(9,K68:K84)</f>
        <v>17</v>
      </c>
    </row>
  </sheetData>
  <autoFilter ref="A2:F84" xr:uid="{00000000-0009-0000-0000-000006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2:L127"/>
  <sheetViews>
    <sheetView zoomScale="70" zoomScaleNormal="70" workbookViewId="0">
      <pane ySplit="2" topLeftCell="A3" activePane="bottomLeft" state="frozen"/>
      <selection pane="bottomLeft" activeCell="M74" sqref="M74"/>
    </sheetView>
  </sheetViews>
  <sheetFormatPr defaultRowHeight="21" x14ac:dyDescent="0.35"/>
  <cols>
    <col min="1" max="1" width="3.85546875" style="2" bestFit="1" customWidth="1"/>
    <col min="2" max="2" width="5.5703125" style="2" bestFit="1" customWidth="1"/>
    <col min="3" max="3" width="14.42578125" style="1" bestFit="1" customWidth="1"/>
    <col min="4" max="4" width="18.42578125" style="1" bestFit="1" customWidth="1"/>
    <col min="5" max="5" width="37.7109375" style="1" bestFit="1" customWidth="1"/>
    <col min="6" max="6" width="29.140625" style="1" customWidth="1"/>
    <col min="7" max="8" width="9.140625" style="22"/>
    <col min="9" max="16384" width="9.140625" style="1"/>
  </cols>
  <sheetData>
    <row r="2" spans="1:12" s="5" customFormat="1" x14ac:dyDescent="0.35">
      <c r="A2" s="20" t="s">
        <v>79</v>
      </c>
      <c r="B2" s="20" t="s">
        <v>82</v>
      </c>
      <c r="C2" s="21" t="s">
        <v>80</v>
      </c>
      <c r="D2" s="21" t="s">
        <v>1070</v>
      </c>
      <c r="E2" s="21" t="s">
        <v>1069</v>
      </c>
      <c r="F2" s="21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" t="s">
        <v>665</v>
      </c>
      <c r="B3" s="2">
        <v>1</v>
      </c>
      <c r="C3" s="1" t="s">
        <v>67</v>
      </c>
      <c r="D3" s="1" t="s">
        <v>169</v>
      </c>
      <c r="E3" s="1" t="s">
        <v>664</v>
      </c>
      <c r="L3" s="22"/>
    </row>
    <row r="4" spans="1:12" x14ac:dyDescent="0.35">
      <c r="A4" s="2" t="s">
        <v>665</v>
      </c>
      <c r="B4" s="2">
        <v>2</v>
      </c>
      <c r="C4" s="1" t="s">
        <v>67</v>
      </c>
      <c r="D4" s="1" t="s">
        <v>180</v>
      </c>
      <c r="E4" s="1" t="s">
        <v>666</v>
      </c>
      <c r="J4" s="60">
        <f>SUBTOTAL(9,I4)</f>
        <v>0</v>
      </c>
    </row>
    <row r="5" spans="1:12" x14ac:dyDescent="0.35">
      <c r="A5" s="2" t="s">
        <v>665</v>
      </c>
      <c r="B5" s="2">
        <v>3</v>
      </c>
      <c r="C5" s="1" t="s">
        <v>67</v>
      </c>
      <c r="D5" s="1" t="s">
        <v>169</v>
      </c>
      <c r="E5" s="1" t="s">
        <v>667</v>
      </c>
    </row>
    <row r="6" spans="1:12" x14ac:dyDescent="0.35">
      <c r="A6" s="2" t="s">
        <v>665</v>
      </c>
      <c r="B6" s="2">
        <v>4</v>
      </c>
      <c r="C6" s="1" t="s">
        <v>67</v>
      </c>
      <c r="D6" s="1" t="s">
        <v>169</v>
      </c>
      <c r="E6" s="1" t="s">
        <v>668</v>
      </c>
    </row>
    <row r="7" spans="1:12" x14ac:dyDescent="0.35">
      <c r="A7" s="2" t="s">
        <v>665</v>
      </c>
      <c r="B7" s="2">
        <v>5</v>
      </c>
      <c r="C7" s="1" t="s">
        <v>67</v>
      </c>
      <c r="D7" s="1" t="s">
        <v>169</v>
      </c>
      <c r="E7" s="1" t="s">
        <v>669</v>
      </c>
    </row>
    <row r="8" spans="1:12" x14ac:dyDescent="0.35">
      <c r="A8" s="2" t="s">
        <v>665</v>
      </c>
      <c r="B8" s="2">
        <v>6</v>
      </c>
      <c r="C8" s="1" t="s">
        <v>67</v>
      </c>
      <c r="D8" s="1" t="s">
        <v>169</v>
      </c>
      <c r="E8" s="1" t="s">
        <v>670</v>
      </c>
    </row>
    <row r="9" spans="1:12" x14ac:dyDescent="0.35">
      <c r="A9" s="2" t="s">
        <v>665</v>
      </c>
      <c r="B9" s="2">
        <v>7</v>
      </c>
      <c r="C9" s="1" t="s">
        <v>67</v>
      </c>
      <c r="D9" s="1" t="s">
        <v>169</v>
      </c>
      <c r="E9" s="1" t="s">
        <v>671</v>
      </c>
    </row>
    <row r="10" spans="1:12" x14ac:dyDescent="0.35">
      <c r="A10" s="2" t="s">
        <v>665</v>
      </c>
      <c r="B10" s="2">
        <v>8</v>
      </c>
      <c r="C10" s="1" t="s">
        <v>67</v>
      </c>
      <c r="D10" s="1" t="s">
        <v>169</v>
      </c>
      <c r="E10" s="1" t="s">
        <v>672</v>
      </c>
      <c r="L10" s="60">
        <f>SUBTOTAL(9,K3:K10)</f>
        <v>0</v>
      </c>
    </row>
    <row r="11" spans="1:12" x14ac:dyDescent="0.35">
      <c r="A11" s="2" t="s">
        <v>665</v>
      </c>
      <c r="B11" s="2">
        <v>1</v>
      </c>
      <c r="C11" s="1" t="s">
        <v>12</v>
      </c>
      <c r="D11" s="1" t="s">
        <v>169</v>
      </c>
      <c r="E11" s="1" t="s">
        <v>673</v>
      </c>
    </row>
    <row r="12" spans="1:12" x14ac:dyDescent="0.35">
      <c r="A12" s="2" t="s">
        <v>665</v>
      </c>
      <c r="B12" s="2">
        <v>2</v>
      </c>
      <c r="C12" s="1" t="s">
        <v>12</v>
      </c>
      <c r="D12" s="1" t="s">
        <v>169</v>
      </c>
      <c r="E12" s="1" t="s">
        <v>674</v>
      </c>
    </row>
    <row r="13" spans="1:12" x14ac:dyDescent="0.35">
      <c r="A13" s="2" t="s">
        <v>665</v>
      </c>
      <c r="B13" s="2">
        <v>3</v>
      </c>
      <c r="C13" s="1" t="s">
        <v>12</v>
      </c>
      <c r="D13" s="1" t="s">
        <v>169</v>
      </c>
      <c r="E13" s="1" t="s">
        <v>675</v>
      </c>
    </row>
    <row r="14" spans="1:12" x14ac:dyDescent="0.35">
      <c r="A14" s="2" t="s">
        <v>665</v>
      </c>
      <c r="B14" s="2">
        <v>4</v>
      </c>
      <c r="C14" s="1" t="s">
        <v>12</v>
      </c>
      <c r="D14" s="1" t="s">
        <v>180</v>
      </c>
      <c r="E14" s="1" t="s">
        <v>676</v>
      </c>
      <c r="J14" s="60">
        <f>SUBTOTAL(9,I14)</f>
        <v>0</v>
      </c>
    </row>
    <row r="15" spans="1:12" x14ac:dyDescent="0.35">
      <c r="A15" s="2" t="s">
        <v>665</v>
      </c>
      <c r="B15" s="2">
        <v>5</v>
      </c>
      <c r="C15" s="1" t="s">
        <v>12</v>
      </c>
      <c r="D15" s="1" t="s">
        <v>169</v>
      </c>
      <c r="E15" s="1" t="s">
        <v>677</v>
      </c>
    </row>
    <row r="16" spans="1:12" x14ac:dyDescent="0.35">
      <c r="A16" s="2" t="s">
        <v>665</v>
      </c>
      <c r="B16" s="2">
        <v>6</v>
      </c>
      <c r="C16" s="1" t="s">
        <v>12</v>
      </c>
      <c r="D16" s="1" t="s">
        <v>169</v>
      </c>
      <c r="E16" s="1" t="s">
        <v>678</v>
      </c>
      <c r="L16" s="60">
        <f>SUBTOTAL(9,K11:K16)</f>
        <v>0</v>
      </c>
    </row>
    <row r="17" spans="1:10" x14ac:dyDescent="0.35">
      <c r="A17" s="2" t="s">
        <v>665</v>
      </c>
      <c r="B17" s="2">
        <v>1</v>
      </c>
      <c r="C17" s="1" t="s">
        <v>16</v>
      </c>
      <c r="D17" s="1" t="s">
        <v>169</v>
      </c>
      <c r="E17" s="1" t="s">
        <v>679</v>
      </c>
    </row>
    <row r="18" spans="1:10" x14ac:dyDescent="0.35">
      <c r="A18" s="2" t="s">
        <v>665</v>
      </c>
      <c r="B18" s="2">
        <v>2</v>
      </c>
      <c r="C18" s="1" t="s">
        <v>16</v>
      </c>
      <c r="D18" s="1" t="s">
        <v>169</v>
      </c>
      <c r="E18" s="1" t="s">
        <v>680</v>
      </c>
    </row>
    <row r="19" spans="1:10" x14ac:dyDescent="0.35">
      <c r="A19" s="2" t="s">
        <v>665</v>
      </c>
      <c r="B19" s="2">
        <v>3</v>
      </c>
      <c r="C19" s="1" t="s">
        <v>16</v>
      </c>
      <c r="D19" s="1" t="s">
        <v>169</v>
      </c>
      <c r="E19" s="1" t="s">
        <v>681</v>
      </c>
    </row>
    <row r="20" spans="1:10" x14ac:dyDescent="0.35">
      <c r="A20" s="2" t="s">
        <v>665</v>
      </c>
      <c r="B20" s="2">
        <v>4</v>
      </c>
      <c r="C20" s="1" t="s">
        <v>16</v>
      </c>
      <c r="D20" s="1" t="s">
        <v>169</v>
      </c>
      <c r="E20" s="1" t="s">
        <v>682</v>
      </c>
    </row>
    <row r="21" spans="1:10" x14ac:dyDescent="0.35">
      <c r="A21" s="2" t="s">
        <v>665</v>
      </c>
      <c r="B21" s="2">
        <v>5</v>
      </c>
      <c r="C21" s="1" t="s">
        <v>16</v>
      </c>
      <c r="D21" s="1" t="s">
        <v>169</v>
      </c>
      <c r="E21" s="1" t="s">
        <v>683</v>
      </c>
    </row>
    <row r="22" spans="1:10" x14ac:dyDescent="0.35">
      <c r="A22" s="2" t="s">
        <v>665</v>
      </c>
      <c r="B22" s="2">
        <v>6</v>
      </c>
      <c r="C22" s="1" t="s">
        <v>16</v>
      </c>
      <c r="D22" s="1" t="s">
        <v>169</v>
      </c>
      <c r="E22" s="1" t="s">
        <v>684</v>
      </c>
    </row>
    <row r="23" spans="1:10" x14ac:dyDescent="0.35">
      <c r="A23" s="2" t="s">
        <v>665</v>
      </c>
      <c r="B23" s="2">
        <v>7</v>
      </c>
      <c r="C23" s="1" t="s">
        <v>16</v>
      </c>
      <c r="D23" s="1" t="s">
        <v>169</v>
      </c>
      <c r="E23" s="1" t="s">
        <v>685</v>
      </c>
    </row>
    <row r="24" spans="1:10" x14ac:dyDescent="0.35">
      <c r="A24" s="2" t="s">
        <v>665</v>
      </c>
      <c r="B24" s="2">
        <v>8</v>
      </c>
      <c r="C24" s="1" t="s">
        <v>16</v>
      </c>
      <c r="D24" s="1" t="s">
        <v>169</v>
      </c>
      <c r="E24" s="1" t="s">
        <v>686</v>
      </c>
    </row>
    <row r="25" spans="1:10" x14ac:dyDescent="0.35">
      <c r="A25" s="2" t="s">
        <v>665</v>
      </c>
      <c r="B25" s="2">
        <v>9</v>
      </c>
      <c r="C25" s="1" t="s">
        <v>16</v>
      </c>
      <c r="D25" s="1" t="s">
        <v>180</v>
      </c>
      <c r="E25" s="1" t="s">
        <v>687</v>
      </c>
      <c r="J25" s="60">
        <f>SUBTOTAL(9,I25)</f>
        <v>0</v>
      </c>
    </row>
    <row r="26" spans="1:10" x14ac:dyDescent="0.35">
      <c r="A26" s="2" t="s">
        <v>665</v>
      </c>
      <c r="B26" s="2">
        <v>10</v>
      </c>
      <c r="C26" s="1" t="s">
        <v>16</v>
      </c>
      <c r="D26" s="1" t="s">
        <v>183</v>
      </c>
      <c r="E26" s="1" t="s">
        <v>688</v>
      </c>
      <c r="H26" s="60">
        <f>SUBTOTAL(9,G26)</f>
        <v>0</v>
      </c>
    </row>
    <row r="27" spans="1:10" x14ac:dyDescent="0.35">
      <c r="A27" s="2" t="s">
        <v>665</v>
      </c>
      <c r="B27" s="2">
        <v>11</v>
      </c>
      <c r="C27" s="1" t="s">
        <v>16</v>
      </c>
      <c r="D27" s="1" t="s">
        <v>169</v>
      </c>
      <c r="E27" s="1" t="s">
        <v>689</v>
      </c>
    </row>
    <row r="28" spans="1:10" x14ac:dyDescent="0.35">
      <c r="A28" s="2" t="s">
        <v>665</v>
      </c>
      <c r="B28" s="2">
        <v>12</v>
      </c>
      <c r="C28" s="1" t="s">
        <v>16</v>
      </c>
      <c r="D28" s="1" t="s">
        <v>169</v>
      </c>
      <c r="E28" s="1" t="s">
        <v>690</v>
      </c>
    </row>
    <row r="29" spans="1:10" x14ac:dyDescent="0.35">
      <c r="A29" s="2" t="s">
        <v>665</v>
      </c>
      <c r="B29" s="2">
        <v>13</v>
      </c>
      <c r="C29" s="1" t="s">
        <v>16</v>
      </c>
      <c r="D29" s="1" t="s">
        <v>169</v>
      </c>
      <c r="E29" s="1" t="s">
        <v>691</v>
      </c>
    </row>
    <row r="30" spans="1:10" x14ac:dyDescent="0.35">
      <c r="A30" s="2" t="s">
        <v>665</v>
      </c>
      <c r="B30" s="2">
        <v>14</v>
      </c>
      <c r="C30" s="1" t="s">
        <v>16</v>
      </c>
      <c r="D30" s="1" t="s">
        <v>169</v>
      </c>
      <c r="E30" s="1" t="s">
        <v>692</v>
      </c>
    </row>
    <row r="31" spans="1:10" x14ac:dyDescent="0.35">
      <c r="A31" s="2" t="s">
        <v>665</v>
      </c>
      <c r="B31" s="2">
        <v>15</v>
      </c>
      <c r="C31" s="1" t="s">
        <v>16</v>
      </c>
      <c r="D31" s="1" t="s">
        <v>169</v>
      </c>
      <c r="E31" s="1" t="s">
        <v>693</v>
      </c>
    </row>
    <row r="32" spans="1:10" x14ac:dyDescent="0.35">
      <c r="A32" s="2" t="s">
        <v>665</v>
      </c>
      <c r="B32" s="2">
        <v>16</v>
      </c>
      <c r="C32" s="1" t="s">
        <v>16</v>
      </c>
      <c r="D32" s="1" t="s">
        <v>169</v>
      </c>
      <c r="E32" s="1" t="s">
        <v>694</v>
      </c>
    </row>
    <row r="33" spans="1:12" x14ac:dyDescent="0.35">
      <c r="A33" s="2" t="s">
        <v>665</v>
      </c>
      <c r="B33" s="2">
        <v>17</v>
      </c>
      <c r="C33" s="1" t="s">
        <v>16</v>
      </c>
      <c r="D33" s="1" t="s">
        <v>169</v>
      </c>
      <c r="E33" s="1" t="s">
        <v>695</v>
      </c>
    </row>
    <row r="34" spans="1:12" x14ac:dyDescent="0.35">
      <c r="A34" s="2" t="s">
        <v>665</v>
      </c>
      <c r="B34" s="2">
        <v>18</v>
      </c>
      <c r="C34" s="1" t="s">
        <v>16</v>
      </c>
      <c r="D34" s="1" t="s">
        <v>169</v>
      </c>
      <c r="E34" s="1" t="s">
        <v>696</v>
      </c>
    </row>
    <row r="35" spans="1:12" x14ac:dyDescent="0.35">
      <c r="A35" s="2" t="s">
        <v>665</v>
      </c>
      <c r="B35" s="2">
        <v>19</v>
      </c>
      <c r="C35" s="1" t="s">
        <v>16</v>
      </c>
      <c r="D35" s="1" t="s">
        <v>169</v>
      </c>
      <c r="E35" s="1" t="s">
        <v>697</v>
      </c>
    </row>
    <row r="36" spans="1:12" x14ac:dyDescent="0.35">
      <c r="A36" s="2" t="s">
        <v>665</v>
      </c>
      <c r="B36" s="2">
        <v>20</v>
      </c>
      <c r="C36" s="1" t="s">
        <v>16</v>
      </c>
      <c r="D36" s="1" t="s">
        <v>169</v>
      </c>
      <c r="E36" s="1" t="s">
        <v>698</v>
      </c>
    </row>
    <row r="37" spans="1:12" x14ac:dyDescent="0.35">
      <c r="A37" s="2" t="s">
        <v>665</v>
      </c>
      <c r="B37" s="2">
        <v>21</v>
      </c>
      <c r="C37" s="1" t="s">
        <v>16</v>
      </c>
      <c r="D37" s="1" t="s">
        <v>169</v>
      </c>
      <c r="E37" s="1" t="s">
        <v>699</v>
      </c>
      <c r="L37" s="60">
        <f>SUBTOTAL(9,K17:K37)</f>
        <v>0</v>
      </c>
    </row>
    <row r="38" spans="1:12" x14ac:dyDescent="0.35">
      <c r="A38" s="2" t="s">
        <v>665</v>
      </c>
      <c r="B38" s="2">
        <v>1</v>
      </c>
      <c r="C38" s="1" t="s">
        <v>15</v>
      </c>
      <c r="D38" s="1" t="s">
        <v>169</v>
      </c>
      <c r="E38" s="1" t="s">
        <v>700</v>
      </c>
    </row>
    <row r="39" spans="1:12" x14ac:dyDescent="0.35">
      <c r="A39" s="2" t="s">
        <v>665</v>
      </c>
      <c r="B39" s="2">
        <v>2</v>
      </c>
      <c r="C39" s="1" t="s">
        <v>15</v>
      </c>
      <c r="D39" s="1" t="s">
        <v>169</v>
      </c>
      <c r="E39" s="1" t="s">
        <v>701</v>
      </c>
    </row>
    <row r="40" spans="1:12" x14ac:dyDescent="0.35">
      <c r="A40" s="2" t="s">
        <v>665</v>
      </c>
      <c r="B40" s="2">
        <v>3</v>
      </c>
      <c r="C40" s="1" t="s">
        <v>15</v>
      </c>
      <c r="D40" s="1" t="s">
        <v>180</v>
      </c>
      <c r="E40" s="1" t="s">
        <v>702</v>
      </c>
      <c r="J40" s="60">
        <f>SUBTOTAL(9,I40)</f>
        <v>0</v>
      </c>
    </row>
    <row r="41" spans="1:12" x14ac:dyDescent="0.35">
      <c r="A41" s="2" t="s">
        <v>665</v>
      </c>
      <c r="B41" s="2">
        <v>4</v>
      </c>
      <c r="C41" s="1" t="s">
        <v>15</v>
      </c>
      <c r="D41" s="1" t="s">
        <v>169</v>
      </c>
      <c r="E41" s="1" t="s">
        <v>703</v>
      </c>
    </row>
    <row r="42" spans="1:12" x14ac:dyDescent="0.35">
      <c r="A42" s="2" t="s">
        <v>665</v>
      </c>
      <c r="B42" s="2">
        <v>5</v>
      </c>
      <c r="C42" s="1" t="s">
        <v>15</v>
      </c>
      <c r="D42" s="1" t="s">
        <v>169</v>
      </c>
      <c r="E42" s="1" t="s">
        <v>704</v>
      </c>
    </row>
    <row r="43" spans="1:12" x14ac:dyDescent="0.35">
      <c r="A43" s="2" t="s">
        <v>665</v>
      </c>
      <c r="B43" s="2">
        <v>6</v>
      </c>
      <c r="C43" s="1" t="s">
        <v>15</v>
      </c>
      <c r="D43" s="1" t="s">
        <v>169</v>
      </c>
      <c r="E43" s="1" t="s">
        <v>705</v>
      </c>
    </row>
    <row r="44" spans="1:12" x14ac:dyDescent="0.35">
      <c r="A44" s="2" t="s">
        <v>665</v>
      </c>
      <c r="B44" s="2">
        <v>7</v>
      </c>
      <c r="C44" s="1" t="s">
        <v>15</v>
      </c>
      <c r="D44" s="1" t="s">
        <v>169</v>
      </c>
      <c r="E44" s="1" t="s">
        <v>706</v>
      </c>
    </row>
    <row r="45" spans="1:12" x14ac:dyDescent="0.35">
      <c r="A45" s="2" t="s">
        <v>665</v>
      </c>
      <c r="B45" s="2">
        <v>8</v>
      </c>
      <c r="C45" s="1" t="s">
        <v>15</v>
      </c>
      <c r="D45" s="1" t="s">
        <v>169</v>
      </c>
      <c r="E45" s="1" t="s">
        <v>707</v>
      </c>
    </row>
    <row r="46" spans="1:12" x14ac:dyDescent="0.35">
      <c r="A46" s="2" t="s">
        <v>665</v>
      </c>
      <c r="B46" s="2">
        <v>9</v>
      </c>
      <c r="C46" s="1" t="s">
        <v>15</v>
      </c>
      <c r="D46" s="1" t="s">
        <v>169</v>
      </c>
      <c r="E46" s="1" t="s">
        <v>708</v>
      </c>
    </row>
    <row r="47" spans="1:12" x14ac:dyDescent="0.35">
      <c r="A47" s="2" t="s">
        <v>665</v>
      </c>
      <c r="B47" s="2">
        <v>10</v>
      </c>
      <c r="C47" s="1" t="s">
        <v>15</v>
      </c>
      <c r="D47" s="1" t="s">
        <v>169</v>
      </c>
      <c r="E47" s="1" t="s">
        <v>709</v>
      </c>
    </row>
    <row r="48" spans="1:12" x14ac:dyDescent="0.35">
      <c r="A48" s="2" t="s">
        <v>665</v>
      </c>
      <c r="B48" s="2">
        <v>11</v>
      </c>
      <c r="C48" s="1" t="s">
        <v>15</v>
      </c>
      <c r="D48" s="1" t="s">
        <v>169</v>
      </c>
      <c r="E48" s="1" t="s">
        <v>710</v>
      </c>
    </row>
    <row r="49" spans="1:12" x14ac:dyDescent="0.35">
      <c r="A49" s="2" t="s">
        <v>665</v>
      </c>
      <c r="B49" s="2">
        <v>12</v>
      </c>
      <c r="C49" s="1" t="s">
        <v>15</v>
      </c>
      <c r="D49" s="1" t="s">
        <v>169</v>
      </c>
      <c r="E49" s="1" t="s">
        <v>711</v>
      </c>
    </row>
    <row r="50" spans="1:12" x14ac:dyDescent="0.35">
      <c r="A50" s="2" t="s">
        <v>665</v>
      </c>
      <c r="B50" s="2">
        <v>13</v>
      </c>
      <c r="C50" s="1" t="s">
        <v>15</v>
      </c>
      <c r="D50" s="1" t="s">
        <v>169</v>
      </c>
      <c r="E50" s="1" t="s">
        <v>712</v>
      </c>
    </row>
    <row r="51" spans="1:12" x14ac:dyDescent="0.35">
      <c r="A51" s="2" t="s">
        <v>665</v>
      </c>
      <c r="B51" s="2">
        <v>14</v>
      </c>
      <c r="C51" s="1" t="s">
        <v>15</v>
      </c>
      <c r="D51" s="1" t="s">
        <v>169</v>
      </c>
      <c r="E51" s="1" t="s">
        <v>713</v>
      </c>
      <c r="L51" s="60">
        <f>SUBTOTAL(9,K38:K51)</f>
        <v>0</v>
      </c>
    </row>
    <row r="52" spans="1:12" x14ac:dyDescent="0.35">
      <c r="A52" s="2" t="s">
        <v>665</v>
      </c>
      <c r="B52" s="2">
        <v>1</v>
      </c>
      <c r="C52" s="1" t="s">
        <v>63</v>
      </c>
      <c r="D52" s="1" t="s">
        <v>169</v>
      </c>
      <c r="E52" s="1" t="s">
        <v>714</v>
      </c>
    </row>
    <row r="53" spans="1:12" x14ac:dyDescent="0.35">
      <c r="A53" s="2" t="s">
        <v>665</v>
      </c>
      <c r="B53" s="2">
        <v>2</v>
      </c>
      <c r="C53" s="1" t="s">
        <v>63</v>
      </c>
      <c r="D53" s="1" t="s">
        <v>169</v>
      </c>
      <c r="E53" s="1" t="s">
        <v>715</v>
      </c>
    </row>
    <row r="54" spans="1:12" x14ac:dyDescent="0.35">
      <c r="A54" s="2" t="s">
        <v>665</v>
      </c>
      <c r="B54" s="2">
        <v>3</v>
      </c>
      <c r="C54" s="1" t="s">
        <v>63</v>
      </c>
      <c r="D54" s="1" t="s">
        <v>169</v>
      </c>
      <c r="E54" s="1" t="s">
        <v>716</v>
      </c>
    </row>
    <row r="55" spans="1:12" x14ac:dyDescent="0.35">
      <c r="A55" s="2" t="s">
        <v>665</v>
      </c>
      <c r="B55" s="2">
        <v>4</v>
      </c>
      <c r="C55" s="1" t="s">
        <v>63</v>
      </c>
      <c r="D55" s="1" t="s">
        <v>169</v>
      </c>
      <c r="E55" s="1" t="s">
        <v>717</v>
      </c>
    </row>
    <row r="56" spans="1:12" x14ac:dyDescent="0.35">
      <c r="A56" s="2" t="s">
        <v>665</v>
      </c>
      <c r="B56" s="2">
        <v>5</v>
      </c>
      <c r="C56" s="1" t="s">
        <v>63</v>
      </c>
      <c r="D56" s="1" t="s">
        <v>169</v>
      </c>
      <c r="E56" s="1" t="s">
        <v>718</v>
      </c>
    </row>
    <row r="57" spans="1:12" x14ac:dyDescent="0.35">
      <c r="A57" s="2" t="s">
        <v>665</v>
      </c>
      <c r="B57" s="2">
        <v>6</v>
      </c>
      <c r="C57" s="1" t="s">
        <v>63</v>
      </c>
      <c r="D57" s="1" t="s">
        <v>169</v>
      </c>
      <c r="E57" s="1" t="s">
        <v>719</v>
      </c>
    </row>
    <row r="58" spans="1:12" x14ac:dyDescent="0.35">
      <c r="A58" s="2" t="s">
        <v>665</v>
      </c>
      <c r="B58" s="2">
        <v>7</v>
      </c>
      <c r="C58" s="1" t="s">
        <v>63</v>
      </c>
      <c r="D58" s="1" t="s">
        <v>180</v>
      </c>
      <c r="E58" s="1" t="s">
        <v>720</v>
      </c>
      <c r="J58" s="60">
        <f>SUBTOTAL(9,I58)</f>
        <v>0</v>
      </c>
    </row>
    <row r="59" spans="1:12" x14ac:dyDescent="0.35">
      <c r="A59" s="2" t="s">
        <v>665</v>
      </c>
      <c r="B59" s="2">
        <v>8</v>
      </c>
      <c r="C59" s="1" t="s">
        <v>63</v>
      </c>
      <c r="D59" s="1" t="s">
        <v>169</v>
      </c>
      <c r="E59" s="1" t="s">
        <v>721</v>
      </c>
    </row>
    <row r="60" spans="1:12" x14ac:dyDescent="0.35">
      <c r="A60" s="2" t="s">
        <v>665</v>
      </c>
      <c r="B60" s="2">
        <v>9</v>
      </c>
      <c r="C60" s="1" t="s">
        <v>63</v>
      </c>
      <c r="D60" s="1" t="s">
        <v>169</v>
      </c>
      <c r="E60" s="1" t="s">
        <v>722</v>
      </c>
      <c r="L60" s="60">
        <f>SUBTOTAL(9,K52:K60)</f>
        <v>0</v>
      </c>
    </row>
    <row r="61" spans="1:12" x14ac:dyDescent="0.35">
      <c r="A61" s="2" t="s">
        <v>665</v>
      </c>
      <c r="B61" s="2">
        <v>1</v>
      </c>
      <c r="C61" s="1" t="s">
        <v>21</v>
      </c>
      <c r="D61" s="1" t="s">
        <v>169</v>
      </c>
      <c r="E61" s="1" t="s">
        <v>723</v>
      </c>
    </row>
    <row r="62" spans="1:12" x14ac:dyDescent="0.35">
      <c r="A62" s="2" t="s">
        <v>665</v>
      </c>
      <c r="B62" s="2">
        <v>2</v>
      </c>
      <c r="C62" s="1" t="s">
        <v>21</v>
      </c>
      <c r="D62" s="1" t="s">
        <v>169</v>
      </c>
      <c r="E62" s="1" t="s">
        <v>724</v>
      </c>
    </row>
    <row r="63" spans="1:12" x14ac:dyDescent="0.35">
      <c r="A63" s="2" t="s">
        <v>665</v>
      </c>
      <c r="B63" s="2">
        <v>3</v>
      </c>
      <c r="C63" s="1" t="s">
        <v>21</v>
      </c>
      <c r="D63" s="1" t="s">
        <v>169</v>
      </c>
      <c r="E63" s="1" t="s">
        <v>725</v>
      </c>
    </row>
    <row r="64" spans="1:12" x14ac:dyDescent="0.35">
      <c r="A64" s="2" t="s">
        <v>665</v>
      </c>
      <c r="B64" s="2">
        <v>4</v>
      </c>
      <c r="C64" s="1" t="s">
        <v>21</v>
      </c>
      <c r="D64" s="1" t="s">
        <v>169</v>
      </c>
      <c r="E64" s="1" t="s">
        <v>726</v>
      </c>
      <c r="F64" s="1" t="s">
        <v>1768</v>
      </c>
      <c r="K64" s="1">
        <v>1</v>
      </c>
    </row>
    <row r="65" spans="1:12" x14ac:dyDescent="0.35">
      <c r="A65" s="2" t="s">
        <v>665</v>
      </c>
      <c r="B65" s="2">
        <v>5</v>
      </c>
      <c r="C65" s="1" t="s">
        <v>21</v>
      </c>
      <c r="D65" s="1" t="s">
        <v>169</v>
      </c>
      <c r="E65" s="1" t="s">
        <v>727</v>
      </c>
    </row>
    <row r="66" spans="1:12" x14ac:dyDescent="0.35">
      <c r="A66" s="2" t="s">
        <v>665</v>
      </c>
      <c r="B66" s="2">
        <v>6</v>
      </c>
      <c r="C66" s="1" t="s">
        <v>21</v>
      </c>
      <c r="D66" s="1" t="s">
        <v>183</v>
      </c>
      <c r="E66" s="1" t="s">
        <v>728</v>
      </c>
      <c r="H66" s="60">
        <f>SUBTOTAL(9,G66)</f>
        <v>0</v>
      </c>
    </row>
    <row r="67" spans="1:12" x14ac:dyDescent="0.35">
      <c r="A67" s="2" t="s">
        <v>665</v>
      </c>
      <c r="B67" s="2">
        <v>7</v>
      </c>
      <c r="C67" s="1" t="s">
        <v>21</v>
      </c>
      <c r="D67" s="1" t="s">
        <v>169</v>
      </c>
      <c r="E67" s="1" t="s">
        <v>729</v>
      </c>
    </row>
    <row r="68" spans="1:12" x14ac:dyDescent="0.35">
      <c r="A68" s="2" t="s">
        <v>665</v>
      </c>
      <c r="B68" s="2">
        <v>8</v>
      </c>
      <c r="C68" s="1" t="s">
        <v>21</v>
      </c>
      <c r="D68" s="1" t="s">
        <v>169</v>
      </c>
      <c r="E68" s="1" t="s">
        <v>730</v>
      </c>
    </row>
    <row r="69" spans="1:12" x14ac:dyDescent="0.35">
      <c r="A69" s="2" t="s">
        <v>665</v>
      </c>
      <c r="B69" s="2">
        <v>9</v>
      </c>
      <c r="C69" s="1" t="s">
        <v>21</v>
      </c>
      <c r="D69" s="1" t="s">
        <v>169</v>
      </c>
      <c r="E69" s="1" t="s">
        <v>731</v>
      </c>
    </row>
    <row r="70" spans="1:12" x14ac:dyDescent="0.35">
      <c r="A70" s="2" t="s">
        <v>665</v>
      </c>
      <c r="B70" s="2">
        <v>10</v>
      </c>
      <c r="C70" s="1" t="s">
        <v>21</v>
      </c>
      <c r="D70" s="1" t="s">
        <v>169</v>
      </c>
      <c r="E70" s="1" t="s">
        <v>732</v>
      </c>
    </row>
    <row r="71" spans="1:12" x14ac:dyDescent="0.35">
      <c r="A71" s="2" t="s">
        <v>665</v>
      </c>
      <c r="B71" s="2">
        <v>11</v>
      </c>
      <c r="C71" s="1" t="s">
        <v>21</v>
      </c>
      <c r="D71" s="1" t="s">
        <v>169</v>
      </c>
      <c r="E71" s="1" t="s">
        <v>733</v>
      </c>
    </row>
    <row r="72" spans="1:12" x14ac:dyDescent="0.35">
      <c r="A72" s="2" t="s">
        <v>665</v>
      </c>
      <c r="B72" s="2">
        <v>12</v>
      </c>
      <c r="C72" s="1" t="s">
        <v>21</v>
      </c>
      <c r="D72" s="1" t="s">
        <v>169</v>
      </c>
      <c r="E72" s="1" t="s">
        <v>734</v>
      </c>
    </row>
    <row r="73" spans="1:12" x14ac:dyDescent="0.35">
      <c r="A73" s="2" t="s">
        <v>665</v>
      </c>
      <c r="B73" s="2">
        <v>13</v>
      </c>
      <c r="C73" s="1" t="s">
        <v>21</v>
      </c>
      <c r="D73" s="1" t="s">
        <v>169</v>
      </c>
      <c r="E73" s="1" t="s">
        <v>735</v>
      </c>
    </row>
    <row r="74" spans="1:12" x14ac:dyDescent="0.35">
      <c r="A74" s="2" t="s">
        <v>665</v>
      </c>
      <c r="B74" s="2">
        <v>14</v>
      </c>
      <c r="C74" s="1" t="s">
        <v>21</v>
      </c>
      <c r="D74" s="1" t="s">
        <v>169</v>
      </c>
      <c r="E74" s="1" t="s">
        <v>736</v>
      </c>
    </row>
    <row r="75" spans="1:12" x14ac:dyDescent="0.35">
      <c r="A75" s="2" t="s">
        <v>665</v>
      </c>
      <c r="B75" s="2">
        <v>15</v>
      </c>
      <c r="C75" s="1" t="s">
        <v>21</v>
      </c>
      <c r="D75" s="1" t="s">
        <v>169</v>
      </c>
      <c r="E75" s="1" t="s">
        <v>737</v>
      </c>
    </row>
    <row r="76" spans="1:12" x14ac:dyDescent="0.35">
      <c r="A76" s="2" t="s">
        <v>665</v>
      </c>
      <c r="B76" s="2">
        <v>16</v>
      </c>
      <c r="C76" s="1" t="s">
        <v>21</v>
      </c>
      <c r="D76" s="1" t="s">
        <v>169</v>
      </c>
      <c r="E76" s="1" t="s">
        <v>738</v>
      </c>
    </row>
    <row r="77" spans="1:12" x14ac:dyDescent="0.35">
      <c r="A77" s="2" t="s">
        <v>665</v>
      </c>
      <c r="B77" s="2">
        <v>17</v>
      </c>
      <c r="C77" s="1" t="s">
        <v>21</v>
      </c>
      <c r="D77" s="1" t="s">
        <v>169</v>
      </c>
      <c r="E77" s="1" t="s">
        <v>739</v>
      </c>
      <c r="L77" s="60">
        <f>SUBTOTAL(9,K61:K77)</f>
        <v>1</v>
      </c>
    </row>
    <row r="78" spans="1:12" x14ac:dyDescent="0.35">
      <c r="A78" s="2" t="s">
        <v>665</v>
      </c>
      <c r="B78" s="2">
        <v>18</v>
      </c>
      <c r="C78" s="1" t="s">
        <v>21</v>
      </c>
      <c r="D78" s="1" t="s">
        <v>180</v>
      </c>
      <c r="E78" s="1" t="s">
        <v>740</v>
      </c>
      <c r="J78" s="60">
        <f>SUBTOTAL(9,I78)</f>
        <v>0</v>
      </c>
    </row>
    <row r="79" spans="1:12" x14ac:dyDescent="0.35">
      <c r="A79" s="2" t="s">
        <v>665</v>
      </c>
      <c r="B79" s="2">
        <v>1</v>
      </c>
      <c r="C79" s="1" t="s">
        <v>23</v>
      </c>
      <c r="D79" s="1" t="s">
        <v>169</v>
      </c>
      <c r="E79" s="1" t="s">
        <v>741</v>
      </c>
    </row>
    <row r="80" spans="1:12" x14ac:dyDescent="0.35">
      <c r="A80" s="2" t="s">
        <v>665</v>
      </c>
      <c r="B80" s="2">
        <v>2</v>
      </c>
      <c r="C80" s="1" t="s">
        <v>23</v>
      </c>
      <c r="D80" s="1" t="s">
        <v>180</v>
      </c>
      <c r="E80" s="1" t="s">
        <v>742</v>
      </c>
      <c r="J80" s="60">
        <f>SUBTOTAL(9,I80)</f>
        <v>0</v>
      </c>
    </row>
    <row r="81" spans="1:12" x14ac:dyDescent="0.35">
      <c r="A81" s="2" t="s">
        <v>665</v>
      </c>
      <c r="B81" s="2">
        <v>3</v>
      </c>
      <c r="C81" s="1" t="s">
        <v>23</v>
      </c>
      <c r="D81" s="1" t="s">
        <v>169</v>
      </c>
      <c r="E81" s="1" t="s">
        <v>743</v>
      </c>
    </row>
    <row r="82" spans="1:12" x14ac:dyDescent="0.35">
      <c r="A82" s="2" t="s">
        <v>665</v>
      </c>
      <c r="B82" s="2">
        <v>4</v>
      </c>
      <c r="C82" s="1" t="s">
        <v>23</v>
      </c>
      <c r="D82" s="1" t="s">
        <v>169</v>
      </c>
      <c r="E82" s="1" t="s">
        <v>744</v>
      </c>
    </row>
    <row r="83" spans="1:12" x14ac:dyDescent="0.35">
      <c r="A83" s="2" t="s">
        <v>665</v>
      </c>
      <c r="B83" s="2">
        <v>5</v>
      </c>
      <c r="C83" s="1" t="s">
        <v>23</v>
      </c>
      <c r="D83" s="1" t="s">
        <v>169</v>
      </c>
      <c r="E83" s="1" t="s">
        <v>745</v>
      </c>
    </row>
    <row r="84" spans="1:12" x14ac:dyDescent="0.35">
      <c r="A84" s="2" t="s">
        <v>665</v>
      </c>
      <c r="B84" s="2">
        <v>6</v>
      </c>
      <c r="C84" s="1" t="s">
        <v>23</v>
      </c>
      <c r="D84" s="1" t="s">
        <v>169</v>
      </c>
      <c r="E84" s="1" t="s">
        <v>746</v>
      </c>
    </row>
    <row r="85" spans="1:12" x14ac:dyDescent="0.35">
      <c r="A85" s="2" t="s">
        <v>665</v>
      </c>
      <c r="B85" s="2">
        <v>7</v>
      </c>
      <c r="C85" s="1" t="s">
        <v>23</v>
      </c>
      <c r="D85" s="1" t="s">
        <v>169</v>
      </c>
      <c r="E85" s="1" t="s">
        <v>747</v>
      </c>
    </row>
    <row r="86" spans="1:12" x14ac:dyDescent="0.35">
      <c r="A86" s="2" t="s">
        <v>665</v>
      </c>
      <c r="B86" s="2">
        <v>8</v>
      </c>
      <c r="C86" s="1" t="s">
        <v>23</v>
      </c>
      <c r="D86" s="1" t="s">
        <v>169</v>
      </c>
      <c r="E86" s="1" t="s">
        <v>748</v>
      </c>
    </row>
    <row r="87" spans="1:12" x14ac:dyDescent="0.35">
      <c r="A87" s="2" t="s">
        <v>665</v>
      </c>
      <c r="B87" s="2">
        <v>9</v>
      </c>
      <c r="C87" s="1" t="s">
        <v>23</v>
      </c>
      <c r="D87" s="1" t="s">
        <v>169</v>
      </c>
      <c r="E87" s="1" t="s">
        <v>749</v>
      </c>
    </row>
    <row r="88" spans="1:12" x14ac:dyDescent="0.35">
      <c r="A88" s="2" t="s">
        <v>665</v>
      </c>
      <c r="B88" s="2">
        <v>10</v>
      </c>
      <c r="C88" s="1" t="s">
        <v>23</v>
      </c>
      <c r="D88" s="1" t="s">
        <v>169</v>
      </c>
      <c r="E88" s="1" t="s">
        <v>750</v>
      </c>
    </row>
    <row r="89" spans="1:12" x14ac:dyDescent="0.35">
      <c r="A89" s="2" t="s">
        <v>665</v>
      </c>
      <c r="B89" s="2">
        <v>11</v>
      </c>
      <c r="C89" s="1" t="s">
        <v>23</v>
      </c>
      <c r="D89" s="1" t="s">
        <v>169</v>
      </c>
      <c r="E89" s="1" t="s">
        <v>751</v>
      </c>
    </row>
    <row r="90" spans="1:12" x14ac:dyDescent="0.35">
      <c r="A90" s="2" t="s">
        <v>665</v>
      </c>
      <c r="B90" s="2">
        <v>12</v>
      </c>
      <c r="C90" s="1" t="s">
        <v>23</v>
      </c>
      <c r="D90" s="1" t="s">
        <v>169</v>
      </c>
      <c r="E90" s="1" t="s">
        <v>752</v>
      </c>
      <c r="L90" s="60">
        <f>SUBTOTAL(9,K79:K90)</f>
        <v>0</v>
      </c>
    </row>
    <row r="127" spans="12:12" x14ac:dyDescent="0.35">
      <c r="L127" s="1">
        <f>SUM('8'!D:E)</f>
        <v>0</v>
      </c>
    </row>
  </sheetData>
  <autoFilter ref="A2:F90" xr:uid="{00000000-0009-0000-0000-000007000000}"/>
  <mergeCells count="3">
    <mergeCell ref="G2:H2"/>
    <mergeCell ref="K2:L2"/>
    <mergeCell ref="I2:J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2:L93"/>
  <sheetViews>
    <sheetView topLeftCell="A88" zoomScale="70" zoomScaleNormal="70" workbookViewId="0">
      <selection activeCell="G45" sqref="G45"/>
    </sheetView>
  </sheetViews>
  <sheetFormatPr defaultRowHeight="21" x14ac:dyDescent="0.35"/>
  <cols>
    <col min="1" max="1" width="3.85546875" style="22" bestFit="1" customWidth="1"/>
    <col min="2" max="2" width="5.5703125" style="22" bestFit="1" customWidth="1"/>
    <col min="3" max="3" width="14" style="22" bestFit="1" customWidth="1"/>
    <col min="4" max="4" width="18.42578125" style="22" bestFit="1" customWidth="1"/>
    <col min="5" max="5" width="42.5703125" style="22" bestFit="1" customWidth="1"/>
    <col min="6" max="6" width="29.140625" style="22" customWidth="1"/>
    <col min="7" max="16384" width="9.140625" style="22"/>
  </cols>
  <sheetData>
    <row r="2" spans="1:12" s="25" customFormat="1" x14ac:dyDescent="0.35">
      <c r="A2" s="25" t="s">
        <v>79</v>
      </c>
      <c r="B2" s="25" t="s">
        <v>82</v>
      </c>
      <c r="C2" s="25" t="s">
        <v>80</v>
      </c>
      <c r="D2" s="25" t="s">
        <v>1070</v>
      </c>
      <c r="E2" s="25" t="s">
        <v>1069</v>
      </c>
      <c r="F2" s="25" t="s">
        <v>81</v>
      </c>
      <c r="G2" s="117" t="s">
        <v>1462</v>
      </c>
      <c r="H2" s="117"/>
      <c r="I2" s="117" t="s">
        <v>1463</v>
      </c>
      <c r="J2" s="117"/>
      <c r="K2" s="117" t="s">
        <v>1464</v>
      </c>
      <c r="L2" s="117"/>
    </row>
    <row r="3" spans="1:12" x14ac:dyDescent="0.35">
      <c r="A3" s="22" t="s">
        <v>754</v>
      </c>
      <c r="B3" s="23">
        <v>1</v>
      </c>
      <c r="C3" s="22" t="s">
        <v>1</v>
      </c>
      <c r="D3" s="22" t="s">
        <v>169</v>
      </c>
      <c r="E3" s="22" t="s">
        <v>753</v>
      </c>
      <c r="F3" s="24" t="s">
        <v>1087</v>
      </c>
      <c r="K3" s="22">
        <v>1</v>
      </c>
    </row>
    <row r="4" spans="1:12" x14ac:dyDescent="0.35">
      <c r="A4" s="22" t="s">
        <v>754</v>
      </c>
      <c r="B4" s="23">
        <v>2</v>
      </c>
      <c r="C4" s="22" t="s">
        <v>1</v>
      </c>
      <c r="D4" s="22" t="s">
        <v>169</v>
      </c>
      <c r="E4" s="22" t="s">
        <v>755</v>
      </c>
      <c r="F4" s="24" t="s">
        <v>1102</v>
      </c>
      <c r="K4" s="22">
        <v>1</v>
      </c>
    </row>
    <row r="5" spans="1:12" x14ac:dyDescent="0.35">
      <c r="A5" s="22" t="s">
        <v>754</v>
      </c>
      <c r="B5" s="23">
        <v>3</v>
      </c>
      <c r="C5" s="22" t="s">
        <v>1</v>
      </c>
      <c r="D5" s="22" t="s">
        <v>169</v>
      </c>
      <c r="E5" s="22" t="s">
        <v>756</v>
      </c>
      <c r="F5" s="24" t="s">
        <v>1103</v>
      </c>
      <c r="K5" s="22">
        <v>1</v>
      </c>
    </row>
    <row r="6" spans="1:12" x14ac:dyDescent="0.35">
      <c r="A6" s="22" t="s">
        <v>754</v>
      </c>
      <c r="B6" s="23">
        <v>4</v>
      </c>
      <c r="C6" s="22" t="s">
        <v>1</v>
      </c>
      <c r="D6" s="22" t="s">
        <v>169</v>
      </c>
      <c r="E6" s="22" t="s">
        <v>757</v>
      </c>
      <c r="F6" s="24" t="s">
        <v>1104</v>
      </c>
      <c r="K6" s="22">
        <v>1</v>
      </c>
    </row>
    <row r="7" spans="1:12" x14ac:dyDescent="0.35">
      <c r="A7" s="22" t="s">
        <v>754</v>
      </c>
      <c r="B7" s="23">
        <v>5</v>
      </c>
      <c r="C7" s="22" t="s">
        <v>1</v>
      </c>
      <c r="D7" s="22" t="s">
        <v>169</v>
      </c>
      <c r="E7" s="22" t="s">
        <v>224</v>
      </c>
      <c r="F7" s="22" t="s">
        <v>1119</v>
      </c>
      <c r="K7" s="22">
        <v>1</v>
      </c>
    </row>
    <row r="8" spans="1:12" x14ac:dyDescent="0.35">
      <c r="A8" s="22" t="s">
        <v>754</v>
      </c>
      <c r="B8" s="23">
        <v>6</v>
      </c>
      <c r="C8" s="22" t="s">
        <v>1</v>
      </c>
      <c r="D8" s="22" t="s">
        <v>183</v>
      </c>
      <c r="E8" s="22" t="s">
        <v>758</v>
      </c>
      <c r="F8" s="24" t="s">
        <v>1088</v>
      </c>
      <c r="G8" s="22">
        <v>1</v>
      </c>
      <c r="H8" s="60">
        <f>SUBTOTAL(9,G8)</f>
        <v>1</v>
      </c>
    </row>
    <row r="9" spans="1:12" x14ac:dyDescent="0.35">
      <c r="A9" s="22" t="s">
        <v>754</v>
      </c>
      <c r="B9" s="23">
        <v>7</v>
      </c>
      <c r="C9" s="22" t="s">
        <v>1</v>
      </c>
      <c r="D9" s="22" t="s">
        <v>169</v>
      </c>
      <c r="E9" s="22" t="s">
        <v>759</v>
      </c>
      <c r="F9" s="24" t="s">
        <v>1095</v>
      </c>
      <c r="K9" s="22">
        <v>1</v>
      </c>
    </row>
    <row r="10" spans="1:12" x14ac:dyDescent="0.35">
      <c r="A10" s="22" t="s">
        <v>754</v>
      </c>
      <c r="B10" s="23">
        <v>8</v>
      </c>
      <c r="C10" s="22" t="s">
        <v>1</v>
      </c>
      <c r="D10" s="22" t="s">
        <v>169</v>
      </c>
      <c r="E10" s="22" t="s">
        <v>760</v>
      </c>
      <c r="F10" s="24" t="s">
        <v>1120</v>
      </c>
      <c r="K10" s="22">
        <v>1</v>
      </c>
    </row>
    <row r="11" spans="1:12" x14ac:dyDescent="0.35">
      <c r="A11" s="22" t="s">
        <v>754</v>
      </c>
      <c r="B11" s="23">
        <v>9</v>
      </c>
      <c r="C11" s="22" t="s">
        <v>1</v>
      </c>
      <c r="D11" s="22" t="s">
        <v>169</v>
      </c>
      <c r="E11" s="22" t="s">
        <v>761</v>
      </c>
      <c r="F11" s="22" t="s">
        <v>1115</v>
      </c>
      <c r="K11" s="22">
        <v>1</v>
      </c>
    </row>
    <row r="12" spans="1:12" x14ac:dyDescent="0.35">
      <c r="A12" s="22" t="s">
        <v>754</v>
      </c>
      <c r="B12" s="23">
        <v>10</v>
      </c>
      <c r="C12" s="22" t="s">
        <v>1</v>
      </c>
      <c r="D12" s="22" t="s">
        <v>180</v>
      </c>
      <c r="E12" s="22" t="s">
        <v>762</v>
      </c>
      <c r="F12" s="24" t="s">
        <v>1121</v>
      </c>
      <c r="I12" s="22">
        <v>1</v>
      </c>
    </row>
    <row r="13" spans="1:12" x14ac:dyDescent="0.35">
      <c r="A13" s="22" t="s">
        <v>754</v>
      </c>
      <c r="B13" s="23">
        <v>11</v>
      </c>
      <c r="C13" s="22" t="s">
        <v>1</v>
      </c>
      <c r="D13" s="22" t="s">
        <v>169</v>
      </c>
      <c r="E13" s="22" t="s">
        <v>763</v>
      </c>
      <c r="F13" s="24" t="s">
        <v>1110</v>
      </c>
      <c r="K13" s="22">
        <v>1</v>
      </c>
    </row>
    <row r="14" spans="1:12" x14ac:dyDescent="0.35">
      <c r="A14" s="22" t="s">
        <v>754</v>
      </c>
      <c r="B14" s="23">
        <v>12</v>
      </c>
      <c r="C14" s="22" t="s">
        <v>1</v>
      </c>
      <c r="D14" s="22" t="s">
        <v>169</v>
      </c>
      <c r="E14" s="22" t="s">
        <v>764</v>
      </c>
      <c r="F14" s="24" t="s">
        <v>1111</v>
      </c>
      <c r="K14" s="22">
        <v>1</v>
      </c>
    </row>
    <row r="15" spans="1:12" x14ac:dyDescent="0.35">
      <c r="A15" s="22" t="s">
        <v>754</v>
      </c>
      <c r="B15" s="23">
        <v>13</v>
      </c>
      <c r="C15" s="22" t="s">
        <v>1</v>
      </c>
      <c r="D15" s="22" t="s">
        <v>169</v>
      </c>
      <c r="E15" s="22" t="s">
        <v>765</v>
      </c>
      <c r="F15" s="22" t="s">
        <v>1116</v>
      </c>
      <c r="K15" s="22">
        <v>1</v>
      </c>
    </row>
    <row r="16" spans="1:12" x14ac:dyDescent="0.35">
      <c r="A16" s="22" t="s">
        <v>754</v>
      </c>
      <c r="B16" s="23">
        <v>14</v>
      </c>
      <c r="C16" s="22" t="s">
        <v>1</v>
      </c>
      <c r="D16" s="22" t="s">
        <v>169</v>
      </c>
      <c r="E16" s="22" t="s">
        <v>766</v>
      </c>
      <c r="F16" s="24" t="s">
        <v>1117</v>
      </c>
      <c r="K16" s="22">
        <v>1</v>
      </c>
    </row>
    <row r="17" spans="1:11" x14ac:dyDescent="0.35">
      <c r="A17" s="22" t="s">
        <v>754</v>
      </c>
      <c r="B17" s="23">
        <v>15</v>
      </c>
      <c r="C17" s="22" t="s">
        <v>1</v>
      </c>
      <c r="D17" s="22" t="s">
        <v>169</v>
      </c>
      <c r="E17" s="22" t="s">
        <v>767</v>
      </c>
      <c r="F17" s="24" t="s">
        <v>1089</v>
      </c>
      <c r="K17" s="22">
        <v>1</v>
      </c>
    </row>
    <row r="18" spans="1:11" x14ac:dyDescent="0.35">
      <c r="A18" s="22" t="s">
        <v>754</v>
      </c>
      <c r="B18" s="23">
        <v>16</v>
      </c>
      <c r="C18" s="22" t="s">
        <v>1</v>
      </c>
      <c r="D18" s="22" t="s">
        <v>169</v>
      </c>
      <c r="E18" s="22" t="s">
        <v>768</v>
      </c>
      <c r="F18" s="24" t="s">
        <v>1118</v>
      </c>
      <c r="K18" s="22">
        <v>1</v>
      </c>
    </row>
    <row r="19" spans="1:11" x14ac:dyDescent="0.35">
      <c r="A19" s="22" t="s">
        <v>754</v>
      </c>
      <c r="B19" s="23">
        <v>17</v>
      </c>
      <c r="C19" s="22" t="s">
        <v>1</v>
      </c>
      <c r="D19" s="22" t="s">
        <v>169</v>
      </c>
      <c r="E19" s="22" t="s">
        <v>769</v>
      </c>
      <c r="F19" s="24" t="s">
        <v>1112</v>
      </c>
      <c r="K19" s="22">
        <v>1</v>
      </c>
    </row>
    <row r="20" spans="1:11" x14ac:dyDescent="0.35">
      <c r="A20" s="22" t="s">
        <v>754</v>
      </c>
      <c r="B20" s="23">
        <v>18</v>
      </c>
      <c r="C20" s="22" t="s">
        <v>1</v>
      </c>
      <c r="D20" s="22" t="s">
        <v>169</v>
      </c>
      <c r="E20" s="22" t="s">
        <v>770</v>
      </c>
      <c r="F20" s="24" t="s">
        <v>1109</v>
      </c>
      <c r="K20" s="22">
        <v>1</v>
      </c>
    </row>
    <row r="21" spans="1:11" x14ac:dyDescent="0.35">
      <c r="A21" s="22" t="s">
        <v>754</v>
      </c>
      <c r="B21" s="23">
        <v>19</v>
      </c>
      <c r="C21" s="22" t="s">
        <v>1</v>
      </c>
      <c r="D21" s="22" t="s">
        <v>169</v>
      </c>
      <c r="E21" s="22" t="s">
        <v>771</v>
      </c>
      <c r="F21" s="24" t="s">
        <v>1090</v>
      </c>
      <c r="K21" s="22">
        <v>1</v>
      </c>
    </row>
    <row r="22" spans="1:11" x14ac:dyDescent="0.35">
      <c r="A22" s="22" t="s">
        <v>754</v>
      </c>
      <c r="B22" s="23">
        <v>20</v>
      </c>
      <c r="C22" s="22" t="s">
        <v>1</v>
      </c>
      <c r="D22" s="22" t="s">
        <v>180</v>
      </c>
      <c r="E22" s="22" t="s">
        <v>772</v>
      </c>
      <c r="F22" s="22" t="s">
        <v>1113</v>
      </c>
      <c r="I22" s="22">
        <v>1</v>
      </c>
      <c r="J22" s="60">
        <f>SUBTOTAL(9,I12:I22)</f>
        <v>2</v>
      </c>
    </row>
    <row r="23" spans="1:11" x14ac:dyDescent="0.35">
      <c r="B23" s="23"/>
      <c r="F23" s="22" t="s">
        <v>1114</v>
      </c>
    </row>
    <row r="24" spans="1:11" x14ac:dyDescent="0.35">
      <c r="A24" s="22" t="s">
        <v>754</v>
      </c>
      <c r="B24" s="23">
        <v>21</v>
      </c>
      <c r="C24" s="22" t="s">
        <v>1</v>
      </c>
      <c r="D24" s="22" t="s">
        <v>169</v>
      </c>
      <c r="E24" s="22" t="s">
        <v>773</v>
      </c>
      <c r="F24" s="24" t="s">
        <v>1094</v>
      </c>
      <c r="K24" s="22">
        <v>1</v>
      </c>
    </row>
    <row r="25" spans="1:11" x14ac:dyDescent="0.35">
      <c r="B25" s="23"/>
      <c r="F25" s="24" t="s">
        <v>1099</v>
      </c>
    </row>
    <row r="26" spans="1:11" x14ac:dyDescent="0.35">
      <c r="A26" s="22" t="s">
        <v>754</v>
      </c>
      <c r="B26" s="23">
        <v>22</v>
      </c>
      <c r="C26" s="22" t="s">
        <v>1</v>
      </c>
      <c r="D26" s="22" t="s">
        <v>169</v>
      </c>
      <c r="E26" s="22" t="s">
        <v>774</v>
      </c>
      <c r="F26" s="24" t="s">
        <v>1105</v>
      </c>
      <c r="K26" s="22">
        <v>1</v>
      </c>
    </row>
    <row r="27" spans="1:11" x14ac:dyDescent="0.35">
      <c r="A27" s="22" t="s">
        <v>754</v>
      </c>
      <c r="B27" s="23">
        <v>23</v>
      </c>
      <c r="C27" s="22" t="s">
        <v>1</v>
      </c>
      <c r="D27" s="22" t="s">
        <v>169</v>
      </c>
      <c r="E27" s="22" t="s">
        <v>775</v>
      </c>
      <c r="F27" s="24" t="s">
        <v>1097</v>
      </c>
      <c r="K27" s="22">
        <v>1</v>
      </c>
    </row>
    <row r="28" spans="1:11" x14ac:dyDescent="0.35">
      <c r="A28" s="22" t="s">
        <v>754</v>
      </c>
      <c r="B28" s="23">
        <v>24</v>
      </c>
      <c r="C28" s="22" t="s">
        <v>1</v>
      </c>
      <c r="D28" s="22" t="s">
        <v>169</v>
      </c>
      <c r="E28" s="22" t="s">
        <v>776</v>
      </c>
      <c r="F28" s="24" t="s">
        <v>1098</v>
      </c>
      <c r="K28" s="22">
        <v>1</v>
      </c>
    </row>
    <row r="29" spans="1:11" x14ac:dyDescent="0.35">
      <c r="A29" s="22" t="s">
        <v>754</v>
      </c>
      <c r="B29" s="23">
        <v>25</v>
      </c>
      <c r="C29" s="22" t="s">
        <v>1</v>
      </c>
      <c r="D29" s="22" t="s">
        <v>169</v>
      </c>
      <c r="E29" s="22" t="s">
        <v>777</v>
      </c>
      <c r="F29" s="24" t="s">
        <v>1091</v>
      </c>
      <c r="K29" s="22">
        <v>1</v>
      </c>
    </row>
    <row r="30" spans="1:11" x14ac:dyDescent="0.35">
      <c r="A30" s="22" t="s">
        <v>754</v>
      </c>
      <c r="B30" s="23">
        <v>26</v>
      </c>
      <c r="C30" s="22" t="s">
        <v>1</v>
      </c>
      <c r="D30" s="22" t="s">
        <v>169</v>
      </c>
      <c r="E30" s="22" t="s">
        <v>778</v>
      </c>
      <c r="F30" s="24" t="s">
        <v>1092</v>
      </c>
      <c r="K30" s="22">
        <v>1</v>
      </c>
    </row>
    <row r="31" spans="1:11" x14ac:dyDescent="0.35">
      <c r="A31" s="22" t="s">
        <v>754</v>
      </c>
      <c r="B31" s="23">
        <v>27</v>
      </c>
      <c r="C31" s="22" t="s">
        <v>1</v>
      </c>
      <c r="D31" s="22" t="s">
        <v>169</v>
      </c>
      <c r="E31" s="22" t="s">
        <v>779</v>
      </c>
      <c r="F31" s="24" t="s">
        <v>1093</v>
      </c>
      <c r="K31" s="22">
        <v>1</v>
      </c>
    </row>
    <row r="32" spans="1:11" x14ac:dyDescent="0.35">
      <c r="A32" s="22" t="s">
        <v>754</v>
      </c>
      <c r="B32" s="23">
        <v>28</v>
      </c>
      <c r="C32" s="22" t="s">
        <v>1</v>
      </c>
      <c r="D32" s="22" t="s">
        <v>169</v>
      </c>
      <c r="E32" s="22" t="s">
        <v>780</v>
      </c>
      <c r="F32" s="24" t="s">
        <v>1101</v>
      </c>
      <c r="K32" s="22">
        <v>1</v>
      </c>
    </row>
    <row r="33" spans="1:12" x14ac:dyDescent="0.35">
      <c r="A33" s="22" t="s">
        <v>754</v>
      </c>
      <c r="B33" s="23">
        <v>29</v>
      </c>
      <c r="C33" s="22" t="s">
        <v>1</v>
      </c>
      <c r="D33" s="22" t="s">
        <v>169</v>
      </c>
      <c r="E33" s="22" t="s">
        <v>781</v>
      </c>
      <c r="F33" s="24" t="s">
        <v>1100</v>
      </c>
      <c r="K33" s="22">
        <v>1</v>
      </c>
    </row>
    <row r="34" spans="1:12" x14ac:dyDescent="0.35">
      <c r="A34" s="22" t="s">
        <v>754</v>
      </c>
      <c r="B34" s="23">
        <v>30</v>
      </c>
      <c r="C34" s="22" t="s">
        <v>1</v>
      </c>
      <c r="D34" s="22" t="s">
        <v>169</v>
      </c>
      <c r="E34" s="22" t="s">
        <v>782</v>
      </c>
      <c r="F34" s="24" t="s">
        <v>1108</v>
      </c>
      <c r="K34" s="22">
        <v>1</v>
      </c>
    </row>
    <row r="35" spans="1:12" x14ac:dyDescent="0.35">
      <c r="A35" s="22" t="s">
        <v>754</v>
      </c>
      <c r="B35" s="23">
        <v>31</v>
      </c>
      <c r="C35" s="22" t="s">
        <v>1</v>
      </c>
      <c r="D35" s="22" t="s">
        <v>169</v>
      </c>
      <c r="E35" s="22" t="s">
        <v>783</v>
      </c>
      <c r="F35" s="24" t="s">
        <v>1106</v>
      </c>
      <c r="K35" s="22">
        <v>1</v>
      </c>
    </row>
    <row r="36" spans="1:12" x14ac:dyDescent="0.35">
      <c r="A36" s="22" t="s">
        <v>754</v>
      </c>
      <c r="B36" s="23">
        <v>32</v>
      </c>
      <c r="C36" s="22" t="s">
        <v>1</v>
      </c>
      <c r="D36" s="22" t="s">
        <v>169</v>
      </c>
      <c r="E36" s="22" t="s">
        <v>784</v>
      </c>
      <c r="F36" s="24" t="s">
        <v>1096</v>
      </c>
      <c r="K36" s="22">
        <v>1</v>
      </c>
    </row>
    <row r="37" spans="1:12" x14ac:dyDescent="0.35">
      <c r="A37" s="22" t="s">
        <v>754</v>
      </c>
      <c r="B37" s="23">
        <v>33</v>
      </c>
      <c r="C37" s="22" t="s">
        <v>1</v>
      </c>
      <c r="D37" s="22" t="s">
        <v>169</v>
      </c>
      <c r="E37" s="22" t="s">
        <v>785</v>
      </c>
      <c r="F37" s="24" t="s">
        <v>1107</v>
      </c>
      <c r="K37" s="22">
        <v>1</v>
      </c>
      <c r="L37" s="60">
        <f>SUBTOTAL(9,K3:K37)</f>
        <v>30</v>
      </c>
    </row>
    <row r="38" spans="1:12" x14ac:dyDescent="0.35">
      <c r="A38" s="22" t="s">
        <v>754</v>
      </c>
      <c r="B38" s="23">
        <v>1</v>
      </c>
      <c r="C38" s="22" t="s">
        <v>64</v>
      </c>
      <c r="D38" s="22" t="s">
        <v>169</v>
      </c>
      <c r="E38" s="22" t="s">
        <v>224</v>
      </c>
      <c r="F38" s="22" t="s">
        <v>1145</v>
      </c>
      <c r="K38" s="22">
        <v>1</v>
      </c>
    </row>
    <row r="39" spans="1:12" x14ac:dyDescent="0.35">
      <c r="A39" s="22" t="s">
        <v>754</v>
      </c>
      <c r="B39" s="23">
        <v>2</v>
      </c>
      <c r="C39" s="22" t="s">
        <v>64</v>
      </c>
      <c r="D39" s="22" t="s">
        <v>169</v>
      </c>
      <c r="E39" s="22" t="s">
        <v>786</v>
      </c>
      <c r="F39" s="22" t="s">
        <v>1140</v>
      </c>
      <c r="K39" s="22">
        <v>1</v>
      </c>
    </row>
    <row r="40" spans="1:12" x14ac:dyDescent="0.35">
      <c r="A40" s="22" t="s">
        <v>754</v>
      </c>
      <c r="B40" s="23">
        <v>3</v>
      </c>
      <c r="C40" s="22" t="s">
        <v>64</v>
      </c>
      <c r="D40" s="22" t="s">
        <v>169</v>
      </c>
      <c r="E40" s="22" t="s">
        <v>787</v>
      </c>
      <c r="F40" s="22" t="s">
        <v>1157</v>
      </c>
      <c r="K40" s="22">
        <v>1</v>
      </c>
    </row>
    <row r="41" spans="1:12" x14ac:dyDescent="0.35">
      <c r="A41" s="22" t="s">
        <v>754</v>
      </c>
      <c r="B41" s="23">
        <v>4</v>
      </c>
      <c r="C41" s="22" t="s">
        <v>64</v>
      </c>
      <c r="D41" s="22" t="s">
        <v>169</v>
      </c>
      <c r="E41" s="22" t="s">
        <v>788</v>
      </c>
      <c r="F41" s="22" t="s">
        <v>1144</v>
      </c>
      <c r="K41" s="22">
        <v>1</v>
      </c>
    </row>
    <row r="42" spans="1:12" x14ac:dyDescent="0.35">
      <c r="A42" s="22" t="s">
        <v>754</v>
      </c>
      <c r="B42" s="23">
        <v>5</v>
      </c>
      <c r="C42" s="22" t="s">
        <v>64</v>
      </c>
      <c r="D42" s="22" t="s">
        <v>169</v>
      </c>
      <c r="E42" s="22" t="s">
        <v>789</v>
      </c>
      <c r="F42" s="22" t="s">
        <v>1150</v>
      </c>
      <c r="K42" s="22">
        <v>1</v>
      </c>
    </row>
    <row r="43" spans="1:12" x14ac:dyDescent="0.35">
      <c r="A43" s="22" t="s">
        <v>754</v>
      </c>
      <c r="B43" s="23">
        <v>6</v>
      </c>
      <c r="C43" s="22" t="s">
        <v>64</v>
      </c>
      <c r="D43" s="22" t="s">
        <v>169</v>
      </c>
      <c r="E43" s="22" t="s">
        <v>790</v>
      </c>
      <c r="F43" s="22" t="s">
        <v>1147</v>
      </c>
      <c r="K43" s="22">
        <v>1</v>
      </c>
    </row>
    <row r="44" spans="1:12" x14ac:dyDescent="0.35">
      <c r="A44" s="22" t="s">
        <v>754</v>
      </c>
      <c r="B44" s="23">
        <v>7</v>
      </c>
      <c r="C44" s="22" t="s">
        <v>64</v>
      </c>
      <c r="D44" s="22" t="s">
        <v>183</v>
      </c>
      <c r="E44" s="22" t="s">
        <v>791</v>
      </c>
      <c r="F44" s="22" t="s">
        <v>1769</v>
      </c>
      <c r="G44" s="22">
        <v>1</v>
      </c>
      <c r="H44" s="60">
        <f>SUBTOTAL(9,G44)</f>
        <v>1</v>
      </c>
    </row>
    <row r="45" spans="1:12" x14ac:dyDescent="0.35">
      <c r="A45" s="22" t="s">
        <v>754</v>
      </c>
      <c r="B45" s="23">
        <v>8</v>
      </c>
      <c r="C45" s="22" t="s">
        <v>64</v>
      </c>
      <c r="D45" s="22" t="s">
        <v>169</v>
      </c>
      <c r="E45" s="22" t="s">
        <v>792</v>
      </c>
      <c r="F45" s="22" t="s">
        <v>1154</v>
      </c>
      <c r="K45" s="22">
        <v>1</v>
      </c>
    </row>
    <row r="46" spans="1:12" x14ac:dyDescent="0.35">
      <c r="A46" s="22" t="s">
        <v>754</v>
      </c>
      <c r="B46" s="23">
        <v>9</v>
      </c>
      <c r="C46" s="22" t="s">
        <v>64</v>
      </c>
      <c r="D46" s="22" t="s">
        <v>169</v>
      </c>
      <c r="E46" s="22" t="s">
        <v>793</v>
      </c>
      <c r="F46" s="22" t="s">
        <v>1156</v>
      </c>
      <c r="K46" s="22">
        <v>1</v>
      </c>
    </row>
    <row r="47" spans="1:12" x14ac:dyDescent="0.35">
      <c r="A47" s="22" t="s">
        <v>754</v>
      </c>
      <c r="B47" s="23">
        <v>10</v>
      </c>
      <c r="C47" s="22" t="s">
        <v>64</v>
      </c>
      <c r="D47" s="22" t="s">
        <v>169</v>
      </c>
      <c r="E47" s="22" t="s">
        <v>794</v>
      </c>
      <c r="F47" s="22" t="s">
        <v>1141</v>
      </c>
      <c r="K47" s="22">
        <v>1</v>
      </c>
    </row>
    <row r="48" spans="1:12" x14ac:dyDescent="0.35">
      <c r="A48" s="22" t="s">
        <v>754</v>
      </c>
      <c r="B48" s="23">
        <v>11</v>
      </c>
      <c r="C48" s="22" t="s">
        <v>64</v>
      </c>
      <c r="D48" s="22" t="s">
        <v>169</v>
      </c>
      <c r="E48" s="22" t="s">
        <v>795</v>
      </c>
      <c r="F48" s="22" t="s">
        <v>1143</v>
      </c>
      <c r="K48" s="22">
        <v>1</v>
      </c>
    </row>
    <row r="49" spans="1:12" x14ac:dyDescent="0.35">
      <c r="A49" s="22" t="s">
        <v>754</v>
      </c>
      <c r="B49" s="23">
        <v>12</v>
      </c>
      <c r="C49" s="22" t="s">
        <v>64</v>
      </c>
      <c r="D49" s="22" t="s">
        <v>169</v>
      </c>
      <c r="E49" s="22" t="s">
        <v>796</v>
      </c>
      <c r="F49" s="22" t="s">
        <v>1152</v>
      </c>
      <c r="K49" s="22">
        <v>1</v>
      </c>
    </row>
    <row r="50" spans="1:12" x14ac:dyDescent="0.35">
      <c r="A50" s="22" t="s">
        <v>754</v>
      </c>
      <c r="B50" s="23">
        <v>13</v>
      </c>
      <c r="C50" s="22" t="s">
        <v>64</v>
      </c>
      <c r="D50" s="22" t="s">
        <v>169</v>
      </c>
      <c r="E50" s="22" t="s">
        <v>797</v>
      </c>
      <c r="F50" s="22" t="s">
        <v>1695</v>
      </c>
      <c r="K50" s="22">
        <v>1</v>
      </c>
    </row>
    <row r="51" spans="1:12" x14ac:dyDescent="0.35">
      <c r="A51" s="22" t="s">
        <v>754</v>
      </c>
      <c r="B51" s="23">
        <v>14</v>
      </c>
      <c r="C51" s="22" t="s">
        <v>64</v>
      </c>
      <c r="D51" s="22" t="s">
        <v>169</v>
      </c>
      <c r="E51" s="22" t="s">
        <v>798</v>
      </c>
      <c r="F51" s="22" t="s">
        <v>1146</v>
      </c>
      <c r="K51" s="22">
        <v>1</v>
      </c>
    </row>
    <row r="52" spans="1:12" x14ac:dyDescent="0.35">
      <c r="A52" s="22" t="s">
        <v>754</v>
      </c>
      <c r="B52" s="23">
        <v>15</v>
      </c>
      <c r="C52" s="22" t="s">
        <v>64</v>
      </c>
      <c r="D52" s="22" t="s">
        <v>169</v>
      </c>
      <c r="E52" s="22" t="s">
        <v>799</v>
      </c>
      <c r="F52" s="22" t="s">
        <v>1138</v>
      </c>
      <c r="K52" s="22">
        <v>1</v>
      </c>
    </row>
    <row r="53" spans="1:12" x14ac:dyDescent="0.35">
      <c r="A53" s="22" t="s">
        <v>754</v>
      </c>
      <c r="B53" s="23">
        <v>16</v>
      </c>
      <c r="C53" s="22" t="s">
        <v>64</v>
      </c>
      <c r="D53" s="22" t="s">
        <v>169</v>
      </c>
      <c r="E53" s="22" t="s">
        <v>800</v>
      </c>
      <c r="F53" s="22" t="s">
        <v>1151</v>
      </c>
      <c r="K53" s="22">
        <v>1</v>
      </c>
    </row>
    <row r="54" spans="1:12" x14ac:dyDescent="0.35">
      <c r="A54" s="22" t="s">
        <v>754</v>
      </c>
      <c r="B54" s="23">
        <v>17</v>
      </c>
      <c r="C54" s="22" t="s">
        <v>64</v>
      </c>
      <c r="D54" s="22" t="s">
        <v>169</v>
      </c>
      <c r="E54" s="22" t="s">
        <v>801</v>
      </c>
      <c r="F54" s="22" t="s">
        <v>1149</v>
      </c>
      <c r="K54" s="22">
        <v>1</v>
      </c>
    </row>
    <row r="55" spans="1:12" x14ac:dyDescent="0.35">
      <c r="A55" s="22" t="s">
        <v>754</v>
      </c>
      <c r="B55" s="23">
        <v>18</v>
      </c>
      <c r="C55" s="22" t="s">
        <v>64</v>
      </c>
      <c r="D55" s="22" t="s">
        <v>169</v>
      </c>
      <c r="E55" s="22" t="s">
        <v>802</v>
      </c>
      <c r="F55" s="22" t="s">
        <v>1139</v>
      </c>
      <c r="K55" s="22">
        <v>1</v>
      </c>
    </row>
    <row r="56" spans="1:12" x14ac:dyDescent="0.35">
      <c r="A56" s="22" t="s">
        <v>754</v>
      </c>
      <c r="B56" s="23">
        <v>19</v>
      </c>
      <c r="C56" s="22" t="s">
        <v>64</v>
      </c>
      <c r="D56" s="22" t="s">
        <v>180</v>
      </c>
      <c r="E56" s="22" t="s">
        <v>803</v>
      </c>
      <c r="F56" s="22" t="s">
        <v>1767</v>
      </c>
      <c r="I56" s="22">
        <v>1</v>
      </c>
      <c r="J56" s="60">
        <f>SUBTOTAL(9,I56)</f>
        <v>1</v>
      </c>
    </row>
    <row r="57" spans="1:12" x14ac:dyDescent="0.35">
      <c r="A57" s="22" t="s">
        <v>754</v>
      </c>
      <c r="B57" s="23">
        <v>20</v>
      </c>
      <c r="C57" s="22" t="s">
        <v>64</v>
      </c>
      <c r="D57" s="22" t="s">
        <v>169</v>
      </c>
      <c r="E57" s="22" t="s">
        <v>804</v>
      </c>
      <c r="F57" s="22" t="s">
        <v>1142</v>
      </c>
      <c r="K57" s="22">
        <v>1</v>
      </c>
    </row>
    <row r="58" spans="1:12" x14ac:dyDescent="0.35">
      <c r="A58" s="22" t="s">
        <v>754</v>
      </c>
      <c r="B58" s="23">
        <v>21</v>
      </c>
      <c r="C58" s="22" t="s">
        <v>64</v>
      </c>
      <c r="D58" s="22" t="s">
        <v>169</v>
      </c>
      <c r="E58" s="22" t="s">
        <v>805</v>
      </c>
      <c r="F58" s="22" t="s">
        <v>1155</v>
      </c>
      <c r="K58" s="22">
        <v>1</v>
      </c>
    </row>
    <row r="59" spans="1:12" x14ac:dyDescent="0.35">
      <c r="A59" s="22" t="s">
        <v>754</v>
      </c>
      <c r="B59" s="23">
        <v>22</v>
      </c>
      <c r="C59" s="22" t="s">
        <v>64</v>
      </c>
      <c r="D59" s="22" t="s">
        <v>169</v>
      </c>
      <c r="E59" s="22" t="s">
        <v>806</v>
      </c>
      <c r="F59" s="22" t="s">
        <v>1148</v>
      </c>
      <c r="K59" s="22">
        <v>1</v>
      </c>
    </row>
    <row r="60" spans="1:12" x14ac:dyDescent="0.35">
      <c r="A60" s="22" t="s">
        <v>754</v>
      </c>
      <c r="B60" s="23">
        <v>23</v>
      </c>
      <c r="C60" s="22" t="s">
        <v>64</v>
      </c>
      <c r="D60" s="22" t="s">
        <v>169</v>
      </c>
      <c r="E60" s="22" t="s">
        <v>807</v>
      </c>
      <c r="F60" s="22" t="s">
        <v>1153</v>
      </c>
      <c r="K60" s="22">
        <v>1</v>
      </c>
      <c r="L60" s="60">
        <f>SUBTOTAL(9,K38:K60)</f>
        <v>21</v>
      </c>
    </row>
    <row r="61" spans="1:12" x14ac:dyDescent="0.35">
      <c r="A61" s="22" t="s">
        <v>754</v>
      </c>
      <c r="B61" s="23">
        <v>1</v>
      </c>
      <c r="C61" s="22" t="s">
        <v>60</v>
      </c>
      <c r="D61" s="22" t="s">
        <v>169</v>
      </c>
      <c r="E61" s="22" t="s">
        <v>808</v>
      </c>
      <c r="F61" s="22" t="s">
        <v>1164</v>
      </c>
      <c r="K61" s="22">
        <v>1</v>
      </c>
    </row>
    <row r="62" spans="1:12" x14ac:dyDescent="0.35">
      <c r="A62" s="22" t="s">
        <v>754</v>
      </c>
      <c r="B62" s="23">
        <v>2</v>
      </c>
      <c r="C62" s="22" t="s">
        <v>60</v>
      </c>
      <c r="D62" s="22" t="s">
        <v>169</v>
      </c>
      <c r="E62" s="22" t="s">
        <v>809</v>
      </c>
      <c r="F62" s="22" t="s">
        <v>1169</v>
      </c>
      <c r="K62" s="22">
        <v>1</v>
      </c>
    </row>
    <row r="63" spans="1:12" x14ac:dyDescent="0.35">
      <c r="A63" s="22" t="s">
        <v>754</v>
      </c>
      <c r="B63" s="23">
        <v>3</v>
      </c>
      <c r="C63" s="22" t="s">
        <v>60</v>
      </c>
      <c r="D63" s="22" t="s">
        <v>169</v>
      </c>
      <c r="E63" s="22" t="s">
        <v>810</v>
      </c>
      <c r="F63" s="22" t="s">
        <v>1174</v>
      </c>
      <c r="K63" s="22">
        <v>1</v>
      </c>
    </row>
    <row r="64" spans="1:12" x14ac:dyDescent="0.35">
      <c r="A64" s="22" t="s">
        <v>754</v>
      </c>
      <c r="B64" s="23">
        <v>4</v>
      </c>
      <c r="C64" s="22" t="s">
        <v>60</v>
      </c>
      <c r="D64" s="22" t="s">
        <v>169</v>
      </c>
      <c r="E64" s="22" t="s">
        <v>811</v>
      </c>
      <c r="F64" s="22" t="s">
        <v>1161</v>
      </c>
      <c r="K64" s="22">
        <v>1</v>
      </c>
    </row>
    <row r="65" spans="1:12" x14ac:dyDescent="0.35">
      <c r="A65" s="22" t="s">
        <v>754</v>
      </c>
      <c r="B65" s="23">
        <v>5</v>
      </c>
      <c r="C65" s="22" t="s">
        <v>60</v>
      </c>
      <c r="D65" s="22" t="s">
        <v>169</v>
      </c>
      <c r="E65" s="22" t="s">
        <v>812</v>
      </c>
      <c r="F65" s="22" t="s">
        <v>1166</v>
      </c>
      <c r="K65" s="22">
        <v>1</v>
      </c>
    </row>
    <row r="66" spans="1:12" x14ac:dyDescent="0.35">
      <c r="A66" s="22" t="s">
        <v>754</v>
      </c>
      <c r="B66" s="23">
        <v>6</v>
      </c>
      <c r="C66" s="22" t="s">
        <v>60</v>
      </c>
      <c r="D66" s="22" t="s">
        <v>169</v>
      </c>
      <c r="E66" s="22" t="s">
        <v>813</v>
      </c>
      <c r="F66" s="22" t="s">
        <v>1170</v>
      </c>
      <c r="K66" s="22">
        <v>1</v>
      </c>
    </row>
    <row r="67" spans="1:12" x14ac:dyDescent="0.35">
      <c r="A67" s="22" t="s">
        <v>754</v>
      </c>
      <c r="B67" s="23">
        <v>7</v>
      </c>
      <c r="C67" s="22" t="s">
        <v>60</v>
      </c>
      <c r="D67" s="22" t="s">
        <v>180</v>
      </c>
      <c r="E67" s="22" t="s">
        <v>814</v>
      </c>
      <c r="F67" s="22" t="s">
        <v>1165</v>
      </c>
      <c r="I67" s="22">
        <v>1</v>
      </c>
      <c r="J67" s="60">
        <f>SUBTOTAL(9,I67)</f>
        <v>1</v>
      </c>
    </row>
    <row r="68" spans="1:12" x14ac:dyDescent="0.35">
      <c r="A68" s="22" t="s">
        <v>754</v>
      </c>
      <c r="B68" s="23">
        <v>8</v>
      </c>
      <c r="C68" s="22" t="s">
        <v>60</v>
      </c>
      <c r="D68" s="22" t="s">
        <v>183</v>
      </c>
      <c r="E68" s="22" t="s">
        <v>815</v>
      </c>
      <c r="F68" s="22" t="s">
        <v>1167</v>
      </c>
      <c r="G68" s="22">
        <v>1</v>
      </c>
      <c r="H68" s="60">
        <f>SUBTOTAL(9,G68)</f>
        <v>1</v>
      </c>
    </row>
    <row r="69" spans="1:12" x14ac:dyDescent="0.35">
      <c r="A69" s="22" t="s">
        <v>754</v>
      </c>
      <c r="B69" s="23">
        <v>9</v>
      </c>
      <c r="C69" s="22" t="s">
        <v>60</v>
      </c>
      <c r="D69" s="22" t="s">
        <v>169</v>
      </c>
      <c r="E69" s="22" t="s">
        <v>816</v>
      </c>
      <c r="F69" s="22" t="s">
        <v>1173</v>
      </c>
      <c r="K69" s="22">
        <v>1</v>
      </c>
    </row>
    <row r="70" spans="1:12" x14ac:dyDescent="0.35">
      <c r="A70" s="22" t="s">
        <v>754</v>
      </c>
      <c r="B70" s="23">
        <v>10</v>
      </c>
      <c r="C70" s="22" t="s">
        <v>60</v>
      </c>
      <c r="D70" s="22" t="s">
        <v>169</v>
      </c>
      <c r="E70" s="22" t="s">
        <v>817</v>
      </c>
      <c r="F70" s="22" t="s">
        <v>1158</v>
      </c>
      <c r="K70" s="22">
        <v>1</v>
      </c>
    </row>
    <row r="71" spans="1:12" x14ac:dyDescent="0.35">
      <c r="A71" s="22" t="s">
        <v>754</v>
      </c>
      <c r="B71" s="23">
        <v>11</v>
      </c>
      <c r="C71" s="22" t="s">
        <v>60</v>
      </c>
      <c r="D71" s="22" t="s">
        <v>169</v>
      </c>
      <c r="E71" s="22" t="s">
        <v>818</v>
      </c>
      <c r="F71" s="22" t="s">
        <v>1160</v>
      </c>
      <c r="K71" s="22">
        <v>1</v>
      </c>
    </row>
    <row r="72" spans="1:12" x14ac:dyDescent="0.35">
      <c r="A72" s="22" t="s">
        <v>754</v>
      </c>
      <c r="B72" s="23">
        <v>12</v>
      </c>
      <c r="C72" s="22" t="s">
        <v>60</v>
      </c>
      <c r="D72" s="22" t="s">
        <v>169</v>
      </c>
      <c r="E72" s="22" t="s">
        <v>819</v>
      </c>
      <c r="F72" s="22" t="s">
        <v>1168</v>
      </c>
      <c r="K72" s="22">
        <v>1</v>
      </c>
    </row>
    <row r="73" spans="1:12" x14ac:dyDescent="0.35">
      <c r="A73" s="22" t="s">
        <v>754</v>
      </c>
      <c r="B73" s="23">
        <v>13</v>
      </c>
      <c r="C73" s="22" t="s">
        <v>60</v>
      </c>
      <c r="D73" s="22" t="s">
        <v>169</v>
      </c>
      <c r="E73" s="22" t="s">
        <v>820</v>
      </c>
      <c r="F73" s="22" t="s">
        <v>1171</v>
      </c>
      <c r="K73" s="22">
        <v>1</v>
      </c>
    </row>
    <row r="74" spans="1:12" x14ac:dyDescent="0.35">
      <c r="A74" s="22" t="s">
        <v>754</v>
      </c>
      <c r="B74" s="23">
        <v>14</v>
      </c>
      <c r="C74" s="22" t="s">
        <v>60</v>
      </c>
      <c r="D74" s="22" t="s">
        <v>169</v>
      </c>
      <c r="E74" s="22" t="s">
        <v>821</v>
      </c>
      <c r="F74" s="22" t="s">
        <v>1172</v>
      </c>
      <c r="K74" s="22">
        <v>1</v>
      </c>
    </row>
    <row r="75" spans="1:12" x14ac:dyDescent="0.35">
      <c r="A75" s="22" t="s">
        <v>754</v>
      </c>
      <c r="B75" s="23">
        <v>15</v>
      </c>
      <c r="C75" s="22" t="s">
        <v>60</v>
      </c>
      <c r="D75" s="22" t="s">
        <v>169</v>
      </c>
      <c r="E75" s="22" t="s">
        <v>822</v>
      </c>
      <c r="F75" s="22" t="s">
        <v>1162</v>
      </c>
      <c r="K75" s="22">
        <v>1</v>
      </c>
    </row>
    <row r="76" spans="1:12" x14ac:dyDescent="0.35">
      <c r="A76" s="22" t="s">
        <v>754</v>
      </c>
      <c r="B76" s="23">
        <v>16</v>
      </c>
      <c r="C76" s="22" t="s">
        <v>60</v>
      </c>
      <c r="D76" s="22" t="s">
        <v>169</v>
      </c>
      <c r="E76" s="22" t="s">
        <v>823</v>
      </c>
      <c r="F76" s="22" t="s">
        <v>1163</v>
      </c>
      <c r="K76" s="22">
        <v>1</v>
      </c>
    </row>
    <row r="77" spans="1:12" x14ac:dyDescent="0.35">
      <c r="A77" s="22" t="s">
        <v>754</v>
      </c>
      <c r="B77" s="23">
        <v>17</v>
      </c>
      <c r="C77" s="22" t="s">
        <v>60</v>
      </c>
      <c r="D77" s="22" t="s">
        <v>169</v>
      </c>
      <c r="E77" s="22" t="s">
        <v>824</v>
      </c>
      <c r="F77" s="22" t="s">
        <v>1159</v>
      </c>
      <c r="K77" s="22">
        <v>1</v>
      </c>
      <c r="L77" s="60">
        <f>SUBTOTAL(9,K61:K77)</f>
        <v>15</v>
      </c>
    </row>
    <row r="78" spans="1:12" x14ac:dyDescent="0.35">
      <c r="A78" s="22" t="s">
        <v>754</v>
      </c>
      <c r="B78" s="23">
        <v>1</v>
      </c>
      <c r="C78" s="22" t="s">
        <v>7</v>
      </c>
      <c r="D78" s="22" t="s">
        <v>169</v>
      </c>
      <c r="E78" s="22" t="s">
        <v>825</v>
      </c>
      <c r="F78" s="22" t="s">
        <v>1122</v>
      </c>
      <c r="K78" s="22">
        <v>1</v>
      </c>
    </row>
    <row r="79" spans="1:12" x14ac:dyDescent="0.35">
      <c r="A79" s="22" t="s">
        <v>754</v>
      </c>
      <c r="B79" s="23">
        <v>2</v>
      </c>
      <c r="C79" s="22" t="s">
        <v>7</v>
      </c>
      <c r="D79" s="22" t="s">
        <v>169</v>
      </c>
      <c r="E79" s="22" t="s">
        <v>826</v>
      </c>
      <c r="F79" s="22" t="s">
        <v>1136</v>
      </c>
      <c r="K79" s="22">
        <v>1</v>
      </c>
    </row>
    <row r="80" spans="1:12" x14ac:dyDescent="0.35">
      <c r="A80" s="22" t="s">
        <v>754</v>
      </c>
      <c r="B80" s="23">
        <v>3</v>
      </c>
      <c r="C80" s="22" t="s">
        <v>7</v>
      </c>
      <c r="D80" s="22" t="s">
        <v>169</v>
      </c>
      <c r="E80" s="22" t="s">
        <v>827</v>
      </c>
      <c r="F80" s="22" t="s">
        <v>1132</v>
      </c>
      <c r="K80" s="22">
        <v>1</v>
      </c>
    </row>
    <row r="81" spans="1:12" x14ac:dyDescent="0.35">
      <c r="A81" s="22" t="s">
        <v>754</v>
      </c>
      <c r="B81" s="23">
        <v>4</v>
      </c>
      <c r="C81" s="22" t="s">
        <v>7</v>
      </c>
      <c r="D81" s="22" t="s">
        <v>169</v>
      </c>
      <c r="E81" s="22" t="s">
        <v>828</v>
      </c>
      <c r="F81" s="22" t="s">
        <v>1127</v>
      </c>
      <c r="K81" s="22">
        <v>1</v>
      </c>
    </row>
    <row r="82" spans="1:12" x14ac:dyDescent="0.35">
      <c r="A82" s="22" t="s">
        <v>754</v>
      </c>
      <c r="B82" s="23">
        <v>5</v>
      </c>
      <c r="C82" s="22" t="s">
        <v>7</v>
      </c>
      <c r="D82" s="22" t="s">
        <v>169</v>
      </c>
      <c r="E82" s="22" t="s">
        <v>829</v>
      </c>
      <c r="F82" s="22" t="s">
        <v>1123</v>
      </c>
      <c r="K82" s="22">
        <v>1</v>
      </c>
    </row>
    <row r="83" spans="1:12" x14ac:dyDescent="0.35">
      <c r="A83" s="22" t="s">
        <v>754</v>
      </c>
      <c r="B83" s="23">
        <v>6</v>
      </c>
      <c r="C83" s="22" t="s">
        <v>7</v>
      </c>
      <c r="D83" s="22" t="s">
        <v>169</v>
      </c>
      <c r="E83" s="22" t="s">
        <v>830</v>
      </c>
      <c r="F83" s="22" t="s">
        <v>1129</v>
      </c>
      <c r="K83" s="22">
        <v>1</v>
      </c>
    </row>
    <row r="84" spans="1:12" x14ac:dyDescent="0.35">
      <c r="A84" s="22" t="s">
        <v>754</v>
      </c>
      <c r="B84" s="23">
        <v>7</v>
      </c>
      <c r="C84" s="22" t="s">
        <v>7</v>
      </c>
      <c r="D84" s="22" t="s">
        <v>169</v>
      </c>
      <c r="E84" s="22" t="s">
        <v>831</v>
      </c>
      <c r="F84" s="22" t="s">
        <v>1128</v>
      </c>
      <c r="K84" s="22">
        <v>1</v>
      </c>
    </row>
    <row r="85" spans="1:12" x14ac:dyDescent="0.35">
      <c r="A85" s="22" t="s">
        <v>754</v>
      </c>
      <c r="B85" s="23">
        <v>8</v>
      </c>
      <c r="C85" s="22" t="s">
        <v>7</v>
      </c>
      <c r="D85" s="22" t="s">
        <v>169</v>
      </c>
      <c r="E85" s="22" t="s">
        <v>832</v>
      </c>
      <c r="F85" s="22" t="s">
        <v>1125</v>
      </c>
      <c r="K85" s="22">
        <v>1</v>
      </c>
    </row>
    <row r="86" spans="1:12" x14ac:dyDescent="0.35">
      <c r="A86" s="22" t="s">
        <v>754</v>
      </c>
      <c r="B86" s="23">
        <v>9</v>
      </c>
      <c r="C86" s="22" t="s">
        <v>7</v>
      </c>
      <c r="D86" s="22" t="s">
        <v>169</v>
      </c>
      <c r="E86" s="22" t="s">
        <v>833</v>
      </c>
      <c r="F86" s="22" t="s">
        <v>1135</v>
      </c>
      <c r="K86" s="22">
        <v>1</v>
      </c>
    </row>
    <row r="87" spans="1:12" x14ac:dyDescent="0.35">
      <c r="A87" s="22" t="s">
        <v>754</v>
      </c>
      <c r="B87" s="23">
        <v>10</v>
      </c>
      <c r="C87" s="22" t="s">
        <v>7</v>
      </c>
      <c r="D87" s="22" t="s">
        <v>169</v>
      </c>
      <c r="E87" s="22" t="s">
        <v>834</v>
      </c>
      <c r="F87" s="22" t="s">
        <v>1126</v>
      </c>
      <c r="K87" s="22">
        <v>1</v>
      </c>
    </row>
    <row r="88" spans="1:12" x14ac:dyDescent="0.35">
      <c r="A88" s="22" t="s">
        <v>754</v>
      </c>
      <c r="B88" s="23">
        <v>11</v>
      </c>
      <c r="C88" s="22" t="s">
        <v>7</v>
      </c>
      <c r="D88" s="22" t="s">
        <v>169</v>
      </c>
      <c r="E88" s="22" t="s">
        <v>835</v>
      </c>
      <c r="F88" s="22" t="s">
        <v>1134</v>
      </c>
      <c r="K88" s="22">
        <v>1</v>
      </c>
    </row>
    <row r="89" spans="1:12" x14ac:dyDescent="0.35">
      <c r="A89" s="22" t="s">
        <v>754</v>
      </c>
      <c r="B89" s="23">
        <v>12</v>
      </c>
      <c r="C89" s="22" t="s">
        <v>7</v>
      </c>
      <c r="D89" s="22" t="s">
        <v>169</v>
      </c>
      <c r="E89" s="22" t="s">
        <v>836</v>
      </c>
      <c r="F89" s="22" t="s">
        <v>1124</v>
      </c>
      <c r="K89" s="22">
        <v>1</v>
      </c>
    </row>
    <row r="90" spans="1:12" x14ac:dyDescent="0.35">
      <c r="A90" s="22" t="s">
        <v>754</v>
      </c>
      <c r="B90" s="23">
        <v>13</v>
      </c>
      <c r="C90" s="22" t="s">
        <v>7</v>
      </c>
      <c r="D90" s="22" t="s">
        <v>169</v>
      </c>
      <c r="E90" s="22" t="s">
        <v>837</v>
      </c>
      <c r="F90" s="22" t="s">
        <v>1133</v>
      </c>
      <c r="K90" s="22">
        <v>1</v>
      </c>
    </row>
    <row r="91" spans="1:12" x14ac:dyDescent="0.35">
      <c r="A91" s="22" t="s">
        <v>754</v>
      </c>
      <c r="B91" s="23">
        <v>14</v>
      </c>
      <c r="C91" s="22" t="s">
        <v>7</v>
      </c>
      <c r="D91" s="22" t="s">
        <v>180</v>
      </c>
      <c r="E91" s="22" t="s">
        <v>838</v>
      </c>
      <c r="F91" s="22" t="s">
        <v>1137</v>
      </c>
      <c r="I91" s="22">
        <v>1</v>
      </c>
    </row>
    <row r="92" spans="1:12" x14ac:dyDescent="0.35">
      <c r="A92" s="22" t="s">
        <v>754</v>
      </c>
      <c r="B92" s="23">
        <v>15</v>
      </c>
      <c r="C92" s="22" t="s">
        <v>7</v>
      </c>
      <c r="D92" s="22" t="s">
        <v>180</v>
      </c>
      <c r="E92" s="22" t="s">
        <v>839</v>
      </c>
      <c r="F92" s="22" t="s">
        <v>1131</v>
      </c>
      <c r="I92" s="22">
        <v>1</v>
      </c>
      <c r="J92" s="60">
        <f>SUBTOTAL(9,I91:I92)</f>
        <v>2</v>
      </c>
    </row>
    <row r="93" spans="1:12" x14ac:dyDescent="0.35">
      <c r="A93" s="22" t="s">
        <v>754</v>
      </c>
      <c r="B93" s="23">
        <v>16</v>
      </c>
      <c r="C93" s="22" t="s">
        <v>7</v>
      </c>
      <c r="D93" s="22" t="s">
        <v>169</v>
      </c>
      <c r="E93" s="22" t="s">
        <v>840</v>
      </c>
      <c r="F93" s="22" t="s">
        <v>1130</v>
      </c>
      <c r="K93" s="22">
        <v>1</v>
      </c>
      <c r="L93" s="60">
        <f>SUBTOTAL(9,K78:K93)</f>
        <v>14</v>
      </c>
    </row>
  </sheetData>
  <autoFilter ref="A2:F93" xr:uid="{00000000-0009-0000-0000-000008000000}"/>
  <mergeCells count="3">
    <mergeCell ref="G2:H2"/>
    <mergeCell ref="I2:J2"/>
    <mergeCell ref="K2:L2"/>
  </mergeCells>
  <pageMargins left="0.39370078740157483" right="0.19685039370078741" top="0.39370078740157483" bottom="0.3937007874015748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รพ.</vt:lpstr>
      <vt:lpstr>สรุป เขต</vt:lpstr>
      <vt:lpstr>สรุป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</dc:creator>
  <cp:lastModifiedBy>Admin</cp:lastModifiedBy>
  <cp:lastPrinted>2018-09-03T07:02:03Z</cp:lastPrinted>
  <dcterms:created xsi:type="dcterms:W3CDTF">2018-06-18T10:27:45Z</dcterms:created>
  <dcterms:modified xsi:type="dcterms:W3CDTF">2018-09-03T07:21:14Z</dcterms:modified>
</cp:coreProperties>
</file>